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net.local\yjfile\johofs\10200200財政課\010_財政担当\004_決算統計\H25決算統計\20150326【417（金）締切】平成25年度財政状況資料集の作成について（依頼）\市HP掲載\"/>
    </mc:Choice>
  </mc:AlternateContent>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O36" i="9"/>
  <c r="BE36" i="9"/>
  <c r="AM36" i="9"/>
  <c r="CO35" i="9"/>
  <c r="C35" i="9"/>
  <c r="C36" i="9" s="1"/>
  <c r="CO34" i="9"/>
  <c r="BW34" i="9"/>
  <c r="BW35" i="9" s="1"/>
  <c r="BW36" i="9" s="1"/>
  <c r="C34" i="9"/>
  <c r="C37" i="9" l="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s="1"/>
</calcChain>
</file>

<file path=xl/sharedStrings.xml><?xml version="1.0" encoding="utf-8"?>
<sst xmlns="http://schemas.openxmlformats.org/spreadsheetml/2006/main" count="1015" uniqueCount="552">
  <si>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</si>
  <si>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</si>
  <si>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</si>
  <si>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</si>
  <si>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</si>
  <si>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</si>
  <si>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</si>
  <si>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</si>
  <si>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</si>
  <si>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</si>
  <si>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</si>
  <si>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</si>
  <si>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</si>
  <si>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</si>
  <si>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</si>
  <si>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</si>
  <si>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</si>
  <si>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</si>
  <si>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</si>
  <si>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</si>
  <si>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</si>
  <si>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</si>
  <si>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</si>
  <si>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</si>
  <si>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</si>
  <si>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</si>
  <si>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</si>
  <si>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</si>
  <si>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</si>
  <si>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</si>
  <si>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</si>
  <si>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</si>
  <si>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</si>
  <si>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</si>
  <si>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</si>
  <si>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</si>
  <si>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</si>
  <si>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</si>
  <si>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</si>
  <si>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</si>
  <si>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</si>
  <si>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</si>
  <si>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</si>
  <si>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</si>
  <si>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</si>
  <si>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</si>
  <si>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</si>
  <si>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</si>
  <si>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</si>
  <si>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</si>
  <si>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</si>
  <si>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</si>
  <si>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</si>
  <si>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</si>
  <si>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</si>
  <si>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</si>
  <si>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</si>
  <si>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</si>
  <si>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</si>
  <si>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</si>
  <si>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</si>
  <si>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</si>
  <si>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</si>
  <si>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</si>
  <si>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</si>
  <si>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</si>
  <si>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</si>
  <si>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</si>
  <si>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</si>
  <si>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Ⅲ－１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</si>
  <si>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</si>
  <si>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</si>
  <si>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</si>
  <si>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</si>
  <si>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</si>
  <si>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</si>
  <si>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</si>
  <si>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</si>
  <si>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</si>
  <si>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</si>
  <si>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</si>
  <si>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</si>
  <si>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焼津市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</si>
  <si>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</si>
  <si>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</si>
  <si>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</si>
  <si>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</si>
  <si>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</si>
  <si>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</si>
  <si>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</si>
  <si>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</si>
  <si>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</si>
  <si>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</si>
  <si>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</si>
  <si>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</si>
  <si>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</si>
  <si>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</si>
  <si>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</si>
  <si>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</si>
  <si>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</si>
  <si>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</si>
  <si>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</si>
  <si>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</si>
  <si>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</si>
  <si>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</si>
  <si>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</si>
  <si>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</si>
  <si>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</si>
  <si>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</si>
  <si>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</si>
  <si>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</si>
  <si>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</si>
  <si>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</si>
  <si>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</si>
  <si>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</si>
  <si>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</si>
  <si>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</si>
  <si>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</si>
  <si>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</si>
  <si>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</si>
  <si>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</si>
  <si>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</si>
  <si>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</si>
  <si>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</si>
  <si>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</si>
  <si>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</si>
  <si>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</si>
  <si>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</si>
  <si>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</si>
  <si>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</si>
  <si>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</si>
  <si>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</si>
  <si>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</si>
  <si>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</si>
  <si>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</si>
  <si>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</si>
  <si>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</si>
  <si>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</si>
  <si>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</si>
  <si>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</si>
  <si>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</si>
  <si>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</si>
  <si>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</si>
  <si>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</si>
  <si>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</si>
  <si>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</si>
  <si>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</si>
  <si>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</si>
  <si>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</si>
  <si>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</si>
  <si>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</si>
  <si>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</si>
  <si>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</si>
  <si>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</si>
  <si>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</si>
  <si>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</si>
  <si>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</si>
  <si>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</si>
  <si>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</si>
  <si>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</si>
  <si>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</si>
  <si>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</si>
  <si>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</si>
  <si>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</si>
  <si>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</si>
  <si>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</si>
  <si>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</si>
  <si>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</si>
  <si>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</si>
  <si>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</si>
  <si>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</si>
  <si>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</si>
  <si>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</si>
  <si>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</si>
  <si>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</si>
  <si>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</si>
  <si>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</si>
  <si>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</si>
  <si>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</si>
  <si>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</si>
  <si>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</si>
  <si>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</si>
  <si>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</si>
  <si>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</si>
  <si>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</si>
  <si>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</si>
  <si>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</si>
  <si>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</si>
  <si>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</si>
  <si>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</si>
  <si>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</si>
  <si>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</si>
  <si>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</si>
  <si>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</si>
  <si>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</si>
  <si>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静岡県焼津市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</si>
  <si>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</si>
  <si>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</si>
  <si>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</si>
  <si>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</si>
  <si>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</si>
  <si>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</si>
  <si>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</si>
  <si>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</si>
  <si>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</si>
  <si>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</si>
  <si>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</si>
  <si>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</si>
  <si>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</si>
  <si>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</si>
  <si>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</si>
  <si>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</si>
  <si>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</si>
  <si>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</si>
  <si>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</si>
  <si>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</si>
  <si>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</si>
  <si>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</si>
  <si>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</si>
  <si>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</si>
  <si>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</si>
  <si>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</si>
  <si>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</si>
  <si>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</si>
  <si>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</si>
  <si>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</si>
  <si>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</si>
  <si>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</si>
  <si>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</si>
  <si>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</si>
  <si>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</si>
  <si>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</si>
  <si>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</si>
  <si>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</si>
  <si>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</si>
  <si>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</si>
  <si>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</si>
  <si>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</si>
  <si>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</si>
  <si>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</si>
  <si>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</si>
  <si>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</si>
  <si>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</si>
  <si>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</si>
  <si>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</si>
  <si>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</si>
  <si>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</si>
  <si>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</si>
  <si>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</si>
  <si>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</si>
  <si>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</si>
  <si>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</si>
  <si>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</si>
  <si>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</si>
  <si>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</si>
  <si>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</si>
  <si>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</si>
  <si>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</si>
  <si>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</si>
  <si>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</si>
  <si>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</si>
  <si>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</si>
  <si>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</si>
  <si>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</si>
  <si>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</si>
  <si>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</si>
  <si>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</si>
  <si>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</si>
  <si>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</si>
  <si>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</si>
  <si>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</si>
  <si>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</si>
  <si>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</si>
  <si>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</si>
  <si>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</si>
  <si>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</si>
  <si>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</si>
  <si>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</si>
  <si>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</si>
  <si>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</si>
  <si>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</si>
  <si>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</si>
  <si>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</si>
  <si>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</si>
  <si>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</si>
  <si>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</si>
  <si>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</si>
  <si>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</si>
  <si>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</si>
  <si>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</si>
  <si>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</si>
  <si>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</si>
  <si>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</si>
  <si>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</si>
  <si>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</si>
  <si>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</si>
  <si>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</si>
  <si>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</si>
  <si>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</si>
  <si>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</si>
  <si>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</si>
  <si>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</si>
  <si>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</si>
  <si>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</si>
  <si>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</si>
  <si>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</si>
  <si>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</si>
  <si>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</si>
  <si>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</si>
  <si>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</si>
  <si>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</si>
  <si>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</si>
  <si>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</si>
  <si>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</si>
  <si>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</si>
  <si>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</si>
  <si>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</si>
  <si>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</si>
  <si>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</si>
  <si>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</si>
  <si>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</si>
  <si>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</si>
  <si>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</si>
  <si>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</si>
  <si>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</si>
  <si>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</si>
  <si>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</si>
  <si>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</si>
  <si>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</si>
  <si>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</si>
  <si>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</si>
  <si>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</si>
  <si>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</si>
  <si>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</si>
  <si>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</si>
  <si>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</si>
  <si>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</si>
  <si>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</si>
  <si>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</si>
  <si>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</si>
  <si>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</si>
  <si>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</si>
  <si>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</si>
  <si>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</si>
  <si>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</si>
  <si>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静岡県焼津市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</si>
  <si>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</si>
  <si>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</si>
  <si>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</si>
  <si>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</si>
  <si>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</si>
  <si>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</si>
  <si>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</si>
  <si>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</si>
  <si>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</si>
  <si>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</si>
  <si>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</si>
  <si>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</si>
  <si>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</si>
  <si>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</si>
  <si>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</si>
  <si>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</si>
  <si>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</si>
  <si>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</si>
  <si>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</si>
  <si>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</si>
  <si>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し尿処理事業特別会計</t>
    <phoneticPr fontId="5"/>
  </si>
  <si>
    <t>土地取得事業特別会計</t>
    <phoneticPr fontId="5"/>
  </si>
  <si>
    <t>港湾事業特別会計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</si>
  <si>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</si>
  <si>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</si>
  <si>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</si>
  <si>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</si>
  <si>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</si>
  <si>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</si>
  <si>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</si>
  <si>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</si>
  <si>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</si>
  <si>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</si>
  <si>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</si>
  <si>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</si>
  <si>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</si>
  <si>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</si>
  <si>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駐車場事業特別会計</t>
    <phoneticPr fontId="5"/>
  </si>
  <si>
    <t>介護保険事業特別会計</t>
    <phoneticPr fontId="5"/>
  </si>
  <si>
    <t>後期高齢者医療事業特別会計</t>
    <phoneticPr fontId="5"/>
  </si>
  <si>
    <t>水道事業会計</t>
    <phoneticPr fontId="5"/>
  </si>
  <si>
    <t>法適用企業</t>
    <phoneticPr fontId="5"/>
  </si>
  <si>
    <t>病院事業会計</t>
    <phoneticPr fontId="5"/>
  </si>
  <si>
    <t>公共下水道事業特別会計</t>
    <phoneticPr fontId="5"/>
  </si>
  <si>
    <t>法非適用企業</t>
    <phoneticPr fontId="5"/>
  </si>
  <si>
    <t>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</si>
  <si>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</si>
  <si>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</si>
  <si>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</si>
  <si>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</si>
  <si>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</si>
  <si>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</si>
  <si>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</si>
  <si>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</si>
  <si>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</si>
  <si>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</si>
  <si>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</si>
  <si>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</si>
  <si>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</si>
  <si>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</si>
  <si>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</si>
  <si>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</si>
  <si>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</si>
  <si>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</si>
  <si>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</si>
  <si>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</si>
  <si>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</si>
  <si>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</si>
  <si>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</si>
  <si>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</si>
  <si>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</si>
  <si>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</si>
  <si>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</si>
  <si>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</si>
  <si>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</si>
  <si>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</si>
  <si>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</si>
  <si>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</si>
  <si>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</si>
  <si>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</si>
  <si>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</si>
  <si>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</si>
  <si>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</si>
  <si>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</si>
  <si>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</si>
  <si>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</si>
  <si>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</si>
  <si>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</si>
  <si>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</si>
  <si>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</si>
  <si>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</si>
  <si>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</si>
  <si>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</si>
  <si>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</si>
  <si>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</si>
  <si>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</si>
  <si>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</si>
  <si>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</si>
  <si>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</si>
  <si>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</si>
  <si>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</si>
  <si>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</si>
  <si>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</si>
  <si>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</si>
  <si>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</si>
  <si>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</si>
  <si>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</si>
  <si>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</si>
  <si>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</si>
  <si>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</si>
  <si>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</si>
  <si>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</si>
  <si>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</si>
  <si>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</si>
  <si>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</si>
  <si>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</si>
  <si>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</si>
  <si>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</si>
  <si>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</si>
  <si>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</si>
  <si>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</si>
  <si>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</si>
  <si>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</si>
  <si>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</si>
  <si>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</si>
  <si>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</si>
  <si>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</si>
  <si>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</si>
  <si>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</si>
  <si>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</si>
  <si>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</si>
  <si>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</si>
  <si>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</si>
  <si>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</si>
  <si>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</si>
  <si>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</si>
  <si>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</si>
  <si>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</si>
  <si>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</si>
  <si>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</si>
  <si>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</si>
  <si>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</si>
  <si>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</si>
  <si>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</si>
  <si>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</si>
  <si>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</si>
  <si>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</si>
  <si>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</si>
  <si>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</si>
  <si>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</si>
  <si>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</si>
  <si>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</si>
  <si>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</si>
  <si>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</si>
  <si>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</si>
  <si>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</si>
  <si>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</si>
  <si>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</si>
  <si>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</si>
  <si>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</si>
  <si>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</si>
  <si>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</si>
  <si>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</si>
  <si>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</si>
  <si>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</si>
  <si>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</si>
  <si>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</si>
  <si>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</si>
  <si>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</si>
  <si>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</si>
  <si>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</si>
  <si>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</si>
  <si>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</si>
  <si>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</si>
  <si>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</si>
  <si>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</si>
  <si>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</si>
  <si>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</si>
  <si>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</si>
  <si>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3.14</t>
  </si>
  <si>
    <t>病院事業会計</t>
  </si>
  <si>
    <t>水道事業会計</t>
  </si>
  <si>
    <t>一般会計</t>
  </si>
  <si>
    <t>国民健康保険事業特別会計</t>
  </si>
  <si>
    <t>介護保険事業特別会計</t>
  </si>
  <si>
    <t>し尿処理事業特別会計</t>
  </si>
  <si>
    <t>後期高齢者医療事業特別会計</t>
  </si>
  <si>
    <t>港湾事業特別会計</t>
  </si>
  <si>
    <t>その他会計（赤字）</t>
  </si>
  <si>
    <t>その他会計（黒字）</t>
  </si>
  <si>
    <t>-</t>
    <phoneticPr fontId="2"/>
  </si>
  <si>
    <t>-</t>
    <phoneticPr fontId="2"/>
  </si>
  <si>
    <t>志太広域事務組合(焼津市分)、一般会計</t>
    <rPh sb="0" eb="2">
      <t>シダ</t>
    </rPh>
    <rPh sb="2" eb="4">
      <t>コウイキ</t>
    </rPh>
    <rPh sb="4" eb="6">
      <t>ジム</t>
    </rPh>
    <rPh sb="6" eb="8">
      <t>クミアイ</t>
    </rPh>
    <rPh sb="9" eb="12">
      <t>ヤイヅシ</t>
    </rPh>
    <rPh sb="12" eb="13">
      <t>ブン</t>
    </rPh>
    <rPh sb="15" eb="17">
      <t>イッパン</t>
    </rPh>
    <rPh sb="17" eb="19">
      <t>カイケイ</t>
    </rPh>
    <phoneticPr fontId="2"/>
  </si>
  <si>
    <t>志太広域事務組合(焼津市分)、看護専門学校事業特別会計</t>
    <rPh sb="15" eb="17">
      <t>カンゴ</t>
    </rPh>
    <rPh sb="17" eb="19">
      <t>センモン</t>
    </rPh>
    <rPh sb="19" eb="21">
      <t>ガッコウ</t>
    </rPh>
    <rPh sb="21" eb="23">
      <t>ジギョウ</t>
    </rPh>
    <rPh sb="23" eb="25">
      <t>トクベツ</t>
    </rPh>
    <rPh sb="25" eb="27">
      <t>カイケイ</t>
    </rPh>
    <phoneticPr fontId="2"/>
  </si>
  <si>
    <t>大井川広域水道企業団、水道用水供給事業会計</t>
    <rPh sb="11" eb="13">
      <t>スイドウ</t>
    </rPh>
    <rPh sb="13" eb="15">
      <t>ヨウスイ</t>
    </rPh>
    <rPh sb="15" eb="17">
      <t>キョウキュウ</t>
    </rPh>
    <rPh sb="17" eb="19">
      <t>ジギョウ</t>
    </rPh>
    <rPh sb="19" eb="21">
      <t>カイケイ</t>
    </rPh>
    <phoneticPr fontId="2"/>
  </si>
  <si>
    <t>駿遠学園管理組合、一般会計</t>
    <rPh sb="0" eb="2">
      <t>スンエン</t>
    </rPh>
    <rPh sb="2" eb="4">
      <t>ガクエン</t>
    </rPh>
    <rPh sb="4" eb="6">
      <t>カンリ</t>
    </rPh>
    <rPh sb="6" eb="8">
      <t>クミアイ</t>
    </rPh>
    <rPh sb="9" eb="13">
      <t>イッパンカイケイ</t>
    </rPh>
    <phoneticPr fontId="2"/>
  </si>
  <si>
    <t>静岡県後期高齢者医療広域連合、普通会計</t>
    <rPh sb="0" eb="3">
      <t>シズオカケン</t>
    </rPh>
    <rPh sb="3" eb="5">
      <t>コウキ</t>
    </rPh>
    <rPh sb="5" eb="8">
      <t>コウレイシャ</t>
    </rPh>
    <rPh sb="8" eb="12">
      <t>イリョウコウイキ</t>
    </rPh>
    <rPh sb="12" eb="14">
      <t>レンゴウ</t>
    </rPh>
    <rPh sb="15" eb="17">
      <t>フツウ</t>
    </rPh>
    <rPh sb="17" eb="19">
      <t>カイケイ</t>
    </rPh>
    <phoneticPr fontId="2"/>
  </si>
  <si>
    <t>静岡県後期高齢者医療広域連合、事業会計</t>
    <rPh sb="15" eb="17">
      <t>ジギョウ</t>
    </rPh>
    <rPh sb="17" eb="19">
      <t>カイケイ</t>
    </rPh>
    <phoneticPr fontId="2"/>
  </si>
  <si>
    <t>静岡地方税滞納整理機構</t>
    <rPh sb="0" eb="2">
      <t>シズオカ</t>
    </rPh>
    <rPh sb="2" eb="5">
      <t>チホウゼイ</t>
    </rPh>
    <rPh sb="5" eb="7">
      <t>タイノウ</t>
    </rPh>
    <rPh sb="7" eb="9">
      <t>セイリ</t>
    </rPh>
    <rPh sb="9" eb="11">
      <t>キコウ</t>
    </rPh>
    <phoneticPr fontId="2"/>
  </si>
  <si>
    <t>-</t>
    <phoneticPr fontId="2"/>
  </si>
  <si>
    <t>焼津市振興公社</t>
    <rPh sb="0" eb="3">
      <t>ヤイヅシ</t>
    </rPh>
    <rPh sb="3" eb="5">
      <t>シンコウ</t>
    </rPh>
    <rPh sb="5" eb="7">
      <t>コウシャ</t>
    </rPh>
    <phoneticPr fontId="2"/>
  </si>
  <si>
    <t>焼津市水産振興センター</t>
    <rPh sb="0" eb="3">
      <t>ヤイヅシ</t>
    </rPh>
    <rPh sb="3" eb="5">
      <t>スイサン</t>
    </rPh>
    <rPh sb="5" eb="7">
      <t>シンコウ</t>
    </rPh>
    <phoneticPr fontId="2"/>
  </si>
  <si>
    <t>焼津市土地開発公社</t>
    <rPh sb="0" eb="3">
      <t>ヤイヅシ</t>
    </rPh>
    <rPh sb="3" eb="5">
      <t>トチ</t>
    </rPh>
    <rPh sb="5" eb="7">
      <t>カイハツ</t>
    </rPh>
    <rPh sb="7" eb="9">
      <t>コウシャ</t>
    </rPh>
    <phoneticPr fontId="2"/>
  </si>
  <si>
    <t>志太勤労者福祉サービスセンター</t>
    <rPh sb="0" eb="2">
      <t>シダ</t>
    </rPh>
    <rPh sb="2" eb="5">
      <t>キンロウシャ</t>
    </rPh>
    <rPh sb="5" eb="7">
      <t>フクシ</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</si>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</sst>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50453</c:v>
                </c:pt>
                <c:pt idx="1">
                  <c:v>52576</c:v>
                </c:pt>
                <c:pt idx="2">
                  <c:v>41433</c:v>
                </c:pt>
                <c:pt idx="3">
                  <c:v>43493</c:v>
                </c:pt>
                <c:pt idx="4">
                  <c:v>50840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78338</c:v>
                </c:pt>
                <c:pt idx="1">
                  <c:v>60024</c:v>
                </c:pt>
                <c:pt idx="2">
                  <c:v>65131</c:v>
                </c:pt>
                <c:pt idx="3">
                  <c:v>49942</c:v>
                </c:pt>
                <c:pt idx="4">
                  <c:v>73260</c:v>
                </c:pt>
              </c:numCache>
            </c:numRef>
          </c:val>
          <c:smooth val="0"/>
        </c:ser>
        <c:dLbls>
          <c:showLegendKey val="0"/>
          <c:showVal val="0"/>
          <c:showCatName val="0"/>
          <c:showSerName val="0"/>
          <c:showPercent val="0"/>
          <c:showBubbleSize val="0"/>
        </c:dLbls>
        <c:marker val="1"/>
        <c:smooth val="0"/>
        <c:axId val="241088192"/>
        <c:axId val="241088584"/>
      </c:lineChart>
      <c:catAx>
        <c:axId val="2410881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1088584"/>
        <c:crosses val="autoZero"/>
        <c:auto val="1"/>
        <c:lblAlgn val="ctr"/>
        <c:lblOffset val="100"/>
        <c:tickLblSkip val="1"/>
        <c:tickMarkSkip val="1"/>
        <c:noMultiLvlLbl val="0"/>
      </c:catAx>
      <c:valAx>
        <c:axId val="24108858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10881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6.07</c:v>
                </c:pt>
                <c:pt idx="1">
                  <c:v>6.59</c:v>
                </c:pt>
                <c:pt idx="2">
                  <c:v>6.68</c:v>
                </c:pt>
                <c:pt idx="3">
                  <c:v>8.51</c:v>
                </c:pt>
                <c:pt idx="4">
                  <c:v>8.1199999999999992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5.92</c:v>
                </c:pt>
                <c:pt idx="1">
                  <c:v>8.92</c:v>
                </c:pt>
                <c:pt idx="2">
                  <c:v>11.47</c:v>
                </c:pt>
                <c:pt idx="3">
                  <c:v>13.28</c:v>
                </c:pt>
                <c:pt idx="4">
                  <c:v>18.47</c:v>
                </c:pt>
              </c:numCache>
            </c:numRef>
          </c:val>
        </c:ser>
        <c:dLbls>
          <c:showLegendKey val="0"/>
          <c:showVal val="0"/>
          <c:showCatName val="0"/>
          <c:showSerName val="0"/>
          <c:showPercent val="0"/>
          <c:showBubbleSize val="0"/>
        </c:dLbls>
        <c:gapWidth val="250"/>
        <c:overlap val="100"/>
        <c:axId val="241086624"/>
        <c:axId val="2410870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-3.14</c:v>
                </c:pt>
                <c:pt idx="1">
                  <c:v>3.85</c:v>
                </c:pt>
                <c:pt idx="2">
                  <c:v>3.1</c:v>
                </c:pt>
                <c:pt idx="3">
                  <c:v>3.85</c:v>
                </c:pt>
                <c:pt idx="4">
                  <c:v>4.8899999999999997</c:v>
                </c:pt>
              </c:numCache>
            </c:numRef>
          </c:val>
          <c:smooth val="0"/>
        </c:ser>
        <c:dLbls>
          <c:showLegendKey val="0"/>
          <c:showVal val="0"/>
          <c:showCatName val="0"/>
          <c:showSerName val="0"/>
          <c:showPercent val="0"/>
          <c:showBubbleSize val="0"/>
        </c:dLbls>
        <c:marker val="1"/>
        <c:smooth val="0"/>
        <c:axId val="241086624"/>
        <c:axId val="241087016"/>
      </c:lineChart>
      <c:catAx>
        <c:axId val="241086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1087016"/>
        <c:crosses val="autoZero"/>
        <c:auto val="1"/>
        <c:lblAlgn val="ctr"/>
        <c:lblOffset val="100"/>
        <c:tickLblSkip val="1"/>
        <c:tickMarkSkip val="1"/>
        <c:noMultiLvlLbl val="0"/>
      </c:catAx>
      <c:valAx>
        <c:axId val="241087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1086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0.15</c:v>
                </c:pt>
                <c:pt idx="2">
                  <c:v>#N/A</c:v>
                </c:pt>
                <c:pt idx="3">
                  <c:v>0.16</c:v>
                </c:pt>
                <c:pt idx="4">
                  <c:v>#N/A</c:v>
                </c:pt>
                <c:pt idx="5">
                  <c:v>0.11</c:v>
                </c:pt>
                <c:pt idx="6">
                  <c:v>#N/A</c:v>
                </c:pt>
                <c:pt idx="7">
                  <c:v>0.09</c:v>
                </c:pt>
                <c:pt idx="8">
                  <c:v>#N/A</c:v>
                </c:pt>
                <c:pt idx="9">
                  <c:v>0.11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港湾事業特別会計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0.2</c:v>
                </c:pt>
                <c:pt idx="2">
                  <c:v>#N/A</c:v>
                </c:pt>
                <c:pt idx="3">
                  <c:v>0.24</c:v>
                </c:pt>
                <c:pt idx="4">
                  <c:v>#N/A</c:v>
                </c:pt>
                <c:pt idx="5">
                  <c:v>0.21</c:v>
                </c:pt>
                <c:pt idx="6">
                  <c:v>#N/A</c:v>
                </c:pt>
                <c:pt idx="7">
                  <c:v>0.13</c:v>
                </c:pt>
                <c:pt idx="8">
                  <c:v>#N/A</c:v>
                </c:pt>
                <c:pt idx="9">
                  <c:v>0.12</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0.12</c:v>
                </c:pt>
                <c:pt idx="2">
                  <c:v>#N/A</c:v>
                </c:pt>
                <c:pt idx="3">
                  <c:v>0.12</c:v>
                </c:pt>
                <c:pt idx="4">
                  <c:v>#N/A</c:v>
                </c:pt>
                <c:pt idx="5">
                  <c:v>0.12</c:v>
                </c:pt>
                <c:pt idx="6">
                  <c:v>#N/A</c:v>
                </c:pt>
                <c:pt idx="7">
                  <c:v>0.14000000000000001</c:v>
                </c:pt>
                <c:pt idx="8">
                  <c:v>#N/A</c:v>
                </c:pt>
                <c:pt idx="9">
                  <c:v>0.13</c:v>
                </c:pt>
              </c:numCache>
            </c:numRef>
          </c:val>
        </c:ser>
        <c:ser>
          <c:idx val="4"/>
          <c:order val="4"/>
          <c:tx>
            <c:strRef>
              <c:f>データシート!$A$31</c:f>
              <c:strCache>
                <c:ptCount val="1"/>
                <c:pt idx="0">
                  <c:v>し尿処理事業特別会計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0.04</c:v>
                </c:pt>
                <c:pt idx="2">
                  <c:v>#N/A</c:v>
                </c:pt>
                <c:pt idx="3">
                  <c:v>0.09</c:v>
                </c:pt>
                <c:pt idx="4">
                  <c:v>#N/A</c:v>
                </c:pt>
                <c:pt idx="5">
                  <c:v>7.0000000000000007E-2</c:v>
                </c:pt>
                <c:pt idx="6">
                  <c:v>#N/A</c:v>
                </c:pt>
                <c:pt idx="7">
                  <c:v>0.15</c:v>
                </c:pt>
                <c:pt idx="8">
                  <c:v>#N/A</c:v>
                </c:pt>
                <c:pt idx="9">
                  <c:v>0.21</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0.64</c:v>
                </c:pt>
                <c:pt idx="2">
                  <c:v>#N/A</c:v>
                </c:pt>
                <c:pt idx="3">
                  <c:v>0.78</c:v>
                </c:pt>
                <c:pt idx="4">
                  <c:v>#N/A</c:v>
                </c:pt>
                <c:pt idx="5">
                  <c:v>0.46</c:v>
                </c:pt>
                <c:pt idx="6">
                  <c:v>#N/A</c:v>
                </c:pt>
                <c:pt idx="7">
                  <c:v>0.76</c:v>
                </c:pt>
                <c:pt idx="8">
                  <c:v>#N/A</c:v>
                </c:pt>
                <c:pt idx="9">
                  <c:v>0.6</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1.06</c:v>
                </c:pt>
                <c:pt idx="2">
                  <c:v>#N/A</c:v>
                </c:pt>
                <c:pt idx="3">
                  <c:v>0.98</c:v>
                </c:pt>
                <c:pt idx="4">
                  <c:v>#N/A</c:v>
                </c:pt>
                <c:pt idx="5">
                  <c:v>2.5099999999999998</c:v>
                </c:pt>
                <c:pt idx="6">
                  <c:v>#N/A</c:v>
                </c:pt>
                <c:pt idx="7">
                  <c:v>3.31</c:v>
                </c:pt>
                <c:pt idx="8">
                  <c:v>#N/A</c:v>
                </c:pt>
                <c:pt idx="9">
                  <c:v>1.23</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5.83</c:v>
                </c:pt>
                <c:pt idx="2">
                  <c:v>#N/A</c:v>
                </c:pt>
                <c:pt idx="3">
                  <c:v>6.26</c:v>
                </c:pt>
                <c:pt idx="4">
                  <c:v>#N/A</c:v>
                </c:pt>
                <c:pt idx="5">
                  <c:v>6.4</c:v>
                </c:pt>
                <c:pt idx="6">
                  <c:v>#N/A</c:v>
                </c:pt>
                <c:pt idx="7">
                  <c:v>8.23</c:v>
                </c:pt>
                <c:pt idx="8">
                  <c:v>#N/A</c:v>
                </c:pt>
                <c:pt idx="9">
                  <c:v>7.8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6.51</c:v>
                </c:pt>
                <c:pt idx="2">
                  <c:v>#N/A</c:v>
                </c:pt>
                <c:pt idx="3">
                  <c:v>6.8</c:v>
                </c:pt>
                <c:pt idx="4">
                  <c:v>#N/A</c:v>
                </c:pt>
                <c:pt idx="5">
                  <c:v>7.68</c:v>
                </c:pt>
                <c:pt idx="6">
                  <c:v>#N/A</c:v>
                </c:pt>
                <c:pt idx="7">
                  <c:v>8.8000000000000007</c:v>
                </c:pt>
                <c:pt idx="8">
                  <c:v>#N/A</c:v>
                </c:pt>
                <c:pt idx="9">
                  <c:v>8.92</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3.69</c:v>
                </c:pt>
                <c:pt idx="2">
                  <c:v>#N/A</c:v>
                </c:pt>
                <c:pt idx="3">
                  <c:v>7.79</c:v>
                </c:pt>
                <c:pt idx="4">
                  <c:v>#N/A</c:v>
                </c:pt>
                <c:pt idx="5">
                  <c:v>10.220000000000001</c:v>
                </c:pt>
                <c:pt idx="6">
                  <c:v>#N/A</c:v>
                </c:pt>
                <c:pt idx="7">
                  <c:v>10.81</c:v>
                </c:pt>
                <c:pt idx="8">
                  <c:v>#N/A</c:v>
                </c:pt>
                <c:pt idx="9">
                  <c:v>12.15</c:v>
                </c:pt>
              </c:numCache>
            </c:numRef>
          </c:val>
        </c:ser>
        <c:dLbls>
          <c:showLegendKey val="0"/>
          <c:showVal val="0"/>
          <c:showCatName val="0"/>
          <c:showSerName val="0"/>
          <c:showPercent val="0"/>
          <c:showBubbleSize val="0"/>
        </c:dLbls>
        <c:gapWidth val="150"/>
        <c:overlap val="100"/>
        <c:axId val="241089368"/>
        <c:axId val="241085840"/>
      </c:barChart>
      <c:catAx>
        <c:axId val="241089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1085840"/>
        <c:crosses val="autoZero"/>
        <c:auto val="1"/>
        <c:lblAlgn val="ctr"/>
        <c:lblOffset val="100"/>
        <c:tickLblSkip val="1"/>
        <c:tickMarkSkip val="1"/>
        <c:noMultiLvlLbl val="0"/>
      </c:catAx>
      <c:valAx>
        <c:axId val="241085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10893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4090</c:v>
                </c:pt>
                <c:pt idx="5">
                  <c:v>4239</c:v>
                </c:pt>
                <c:pt idx="8">
                  <c:v>4380</c:v>
                </c:pt>
                <c:pt idx="11">
                  <c:v>4422</c:v>
                </c:pt>
                <c:pt idx="14">
                  <c:v>4419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4</c:v>
                </c:pt>
                <c:pt idx="3">
                  <c:v>4</c:v>
                </c:pt>
                <c:pt idx="6">
                  <c:v>3</c:v>
                </c:pt>
                <c:pt idx="9">
                  <c:v>3</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397</c:v>
                </c:pt>
                <c:pt idx="3">
                  <c:v>247</c:v>
                </c:pt>
                <c:pt idx="6">
                  <c:v>240</c:v>
                </c:pt>
                <c:pt idx="9">
                  <c:v>190</c:v>
                </c:pt>
                <c:pt idx="12">
                  <c:v>151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1756</c:v>
                </c:pt>
                <c:pt idx="3">
                  <c:v>1688</c:v>
                </c:pt>
                <c:pt idx="6">
                  <c:v>1619</c:v>
                </c:pt>
                <c:pt idx="9">
                  <c:v>1475</c:v>
                </c:pt>
                <c:pt idx="12">
                  <c:v>1472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4823</c:v>
                </c:pt>
                <c:pt idx="3">
                  <c:v>4921</c:v>
                </c:pt>
                <c:pt idx="6">
                  <c:v>4887</c:v>
                </c:pt>
                <c:pt idx="9">
                  <c:v>4891</c:v>
                </c:pt>
                <c:pt idx="12">
                  <c:v>5017</c:v>
                </c:pt>
              </c:numCache>
            </c:numRef>
          </c:val>
        </c:ser>
        <c:dLbls>
          <c:showLegendKey val="0"/>
          <c:showVal val="0"/>
          <c:showCatName val="0"/>
          <c:showSerName val="0"/>
          <c:showPercent val="0"/>
          <c:showBubbleSize val="0"/>
        </c:dLbls>
        <c:gapWidth val="100"/>
        <c:overlap val="100"/>
        <c:axId val="322945880"/>
        <c:axId val="3229486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2890</c:v>
                </c:pt>
                <c:pt idx="2">
                  <c:v>#N/A</c:v>
                </c:pt>
                <c:pt idx="3">
                  <c:v>#N/A</c:v>
                </c:pt>
                <c:pt idx="4">
                  <c:v>2621</c:v>
                </c:pt>
                <c:pt idx="5">
                  <c:v>#N/A</c:v>
                </c:pt>
                <c:pt idx="6">
                  <c:v>#N/A</c:v>
                </c:pt>
                <c:pt idx="7">
                  <c:v>2369</c:v>
                </c:pt>
                <c:pt idx="8">
                  <c:v>#N/A</c:v>
                </c:pt>
                <c:pt idx="9">
                  <c:v>#N/A</c:v>
                </c:pt>
                <c:pt idx="10">
                  <c:v>2137</c:v>
                </c:pt>
                <c:pt idx="11">
                  <c:v>#N/A</c:v>
                </c:pt>
                <c:pt idx="12">
                  <c:v>#N/A</c:v>
                </c:pt>
                <c:pt idx="13">
                  <c:v>2224</c:v>
                </c:pt>
                <c:pt idx="14">
                  <c:v>#N/A</c:v>
                </c:pt>
              </c:numCache>
            </c:numRef>
          </c:val>
          <c:smooth val="0"/>
        </c:ser>
        <c:dLbls>
          <c:showLegendKey val="0"/>
          <c:showVal val="0"/>
          <c:showCatName val="0"/>
          <c:showSerName val="0"/>
          <c:showPercent val="0"/>
          <c:showBubbleSize val="0"/>
        </c:dLbls>
        <c:marker val="1"/>
        <c:smooth val="0"/>
        <c:axId val="322945880"/>
        <c:axId val="322948624"/>
      </c:lineChart>
      <c:catAx>
        <c:axId val="322945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2948624"/>
        <c:crosses val="autoZero"/>
        <c:auto val="1"/>
        <c:lblAlgn val="ctr"/>
        <c:lblOffset val="100"/>
        <c:tickLblSkip val="1"/>
        <c:tickMarkSkip val="1"/>
        <c:noMultiLvlLbl val="0"/>
      </c:catAx>
      <c:valAx>
        <c:axId val="322948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2945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36077</c:v>
                </c:pt>
                <c:pt idx="5">
                  <c:v>38167</c:v>
                </c:pt>
                <c:pt idx="8">
                  <c:v>38716</c:v>
                </c:pt>
                <c:pt idx="11">
                  <c:v>38965</c:v>
                </c:pt>
                <c:pt idx="14">
                  <c:v>40839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11695</c:v>
                </c:pt>
                <c:pt idx="5">
                  <c:v>9006</c:v>
                </c:pt>
                <c:pt idx="8">
                  <c:v>8141</c:v>
                </c:pt>
                <c:pt idx="11">
                  <c:v>8663</c:v>
                </c:pt>
                <c:pt idx="14">
                  <c:v>7720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5260</c:v>
                </c:pt>
                <c:pt idx="5">
                  <c:v>7412</c:v>
                </c:pt>
                <c:pt idx="8">
                  <c:v>7967</c:v>
                </c:pt>
                <c:pt idx="11">
                  <c:v>8790</c:v>
                </c:pt>
                <c:pt idx="14">
                  <c:v>11624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7328</c:v>
                </c:pt>
                <c:pt idx="3">
                  <c:v>7041</c:v>
                </c:pt>
                <c:pt idx="6">
                  <c:v>7005</c:v>
                </c:pt>
                <c:pt idx="9">
                  <c:v>7251</c:v>
                </c:pt>
                <c:pt idx="12">
                  <c:v>7050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893</c:v>
                </c:pt>
                <c:pt idx="3">
                  <c:v>664</c:v>
                </c:pt>
                <c:pt idx="6">
                  <c:v>436</c:v>
                </c:pt>
                <c:pt idx="9">
                  <c:v>294</c:v>
                </c:pt>
                <c:pt idx="12">
                  <c:v>282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17600</c:v>
                </c:pt>
                <c:pt idx="3">
                  <c:v>15905</c:v>
                </c:pt>
                <c:pt idx="6">
                  <c:v>14810</c:v>
                </c:pt>
                <c:pt idx="9">
                  <c:v>14313</c:v>
                </c:pt>
                <c:pt idx="12">
                  <c:v>13337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100</c:v>
                </c:pt>
                <c:pt idx="3">
                  <c:v>75</c:v>
                </c:pt>
                <c:pt idx="6">
                  <c:v>48</c:v>
                </c:pt>
                <c:pt idx="9">
                  <c:v>21</c:v>
                </c:pt>
                <c:pt idx="12">
                  <c:v>19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47964</c:v>
                </c:pt>
                <c:pt idx="3">
                  <c:v>49033</c:v>
                </c:pt>
                <c:pt idx="6">
                  <c:v>50211</c:v>
                </c:pt>
                <c:pt idx="9">
                  <c:v>50322</c:v>
                </c:pt>
                <c:pt idx="12">
                  <c:v>50859</c:v>
                </c:pt>
              </c:numCache>
            </c:numRef>
          </c:val>
        </c:ser>
        <c:dLbls>
          <c:showLegendKey val="0"/>
          <c:showVal val="0"/>
          <c:showCatName val="0"/>
          <c:showSerName val="0"/>
          <c:showPercent val="0"/>
          <c:showBubbleSize val="0"/>
        </c:dLbls>
        <c:gapWidth val="100"/>
        <c:overlap val="100"/>
        <c:axId val="322945096"/>
        <c:axId val="3229454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20853</c:v>
                </c:pt>
                <c:pt idx="2">
                  <c:v>#N/A</c:v>
                </c:pt>
                <c:pt idx="3">
                  <c:v>#N/A</c:v>
                </c:pt>
                <c:pt idx="4">
                  <c:v>18132</c:v>
                </c:pt>
                <c:pt idx="5">
                  <c:v>#N/A</c:v>
                </c:pt>
                <c:pt idx="6">
                  <c:v>#N/A</c:v>
                </c:pt>
                <c:pt idx="7">
                  <c:v>17687</c:v>
                </c:pt>
                <c:pt idx="8">
                  <c:v>#N/A</c:v>
                </c:pt>
                <c:pt idx="9">
                  <c:v>#N/A</c:v>
                </c:pt>
                <c:pt idx="10">
                  <c:v>15784</c:v>
                </c:pt>
                <c:pt idx="11">
                  <c:v>#N/A</c:v>
                </c:pt>
                <c:pt idx="12">
                  <c:v>#N/A</c:v>
                </c:pt>
                <c:pt idx="13">
                  <c:v>11363</c:v>
                </c:pt>
                <c:pt idx="14">
                  <c:v>#N/A</c:v>
                </c:pt>
              </c:numCache>
            </c:numRef>
          </c:val>
          <c:smooth val="0"/>
        </c:ser>
        <c:dLbls>
          <c:showLegendKey val="0"/>
          <c:showVal val="0"/>
          <c:showCatName val="0"/>
          <c:showSerName val="0"/>
          <c:showPercent val="0"/>
          <c:showBubbleSize val="0"/>
        </c:dLbls>
        <c:marker val="1"/>
        <c:smooth val="0"/>
        <c:axId val="322945096"/>
        <c:axId val="322945488"/>
      </c:lineChart>
      <c:catAx>
        <c:axId val="322945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22945488"/>
        <c:crosses val="autoZero"/>
        <c:auto val="1"/>
        <c:lblAlgn val="ctr"/>
        <c:lblOffset val="100"/>
        <c:tickLblSkip val="1"/>
        <c:tickMarkSkip val="1"/>
        <c:noMultiLvlLbl val="0"/>
      </c:catAx>
      <c:valAx>
        <c:axId val="322945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2945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静岡県焼津市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143,938
140,936
70.62
50,480,378
48,166,580
2,255,452
27,768,847
50,859,303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47.0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全国平均、静岡県平均及び類似団体平均ともに上回っているが、前年度の０．９</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から０．</a:t>
          </a:r>
          <a:r>
            <a:rPr lang="ja-JP" altLang="en-US" sz="1100" b="0" i="0" baseline="0">
              <a:solidFill>
                <a:schemeClr val="dk1"/>
              </a:solidFill>
              <a:effectLst/>
              <a:latin typeface="+mn-lt"/>
              <a:ea typeface="+mn-ea"/>
              <a:cs typeface="+mn-cs"/>
            </a:rPr>
            <a:t>８９へ</a:t>
          </a:r>
          <a:r>
            <a:rPr lang="ja-JP" altLang="ja-JP" sz="1100" b="0" i="0" baseline="0">
              <a:solidFill>
                <a:schemeClr val="dk1"/>
              </a:solidFill>
              <a:effectLst/>
              <a:latin typeface="+mn-lt"/>
              <a:ea typeface="+mn-ea"/>
              <a:cs typeface="+mn-cs"/>
            </a:rPr>
            <a:t>と０．０</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ポイント低下</a:t>
          </a:r>
          <a:r>
            <a:rPr lang="ja-JP" altLang="en-US" sz="1100" b="0" i="0" baseline="0">
              <a:solidFill>
                <a:schemeClr val="dk1"/>
              </a:solidFill>
              <a:effectLst/>
              <a:latin typeface="+mn-lt"/>
              <a:ea typeface="+mn-ea"/>
              <a:cs typeface="+mn-cs"/>
            </a:rPr>
            <a:t>した</a:t>
          </a:r>
          <a:r>
            <a:rPr lang="ja-JP" altLang="ja-JP" sz="1100" b="0" i="0" baseline="0">
              <a:solidFill>
                <a:schemeClr val="dk1"/>
              </a:solidFill>
              <a:effectLst/>
              <a:latin typeface="+mn-lt"/>
              <a:ea typeface="+mn-ea"/>
              <a:cs typeface="+mn-cs"/>
            </a:rPr>
            <a:t>。基準財政需要額に</a:t>
          </a:r>
          <a:r>
            <a:rPr lang="ja-JP" altLang="en-US" sz="1100" b="0" i="0" baseline="0">
              <a:solidFill>
                <a:schemeClr val="dk1"/>
              </a:solidFill>
              <a:effectLst/>
              <a:latin typeface="+mn-lt"/>
              <a:ea typeface="+mn-ea"/>
              <a:cs typeface="+mn-cs"/>
            </a:rPr>
            <a:t>関しては</a:t>
          </a:r>
          <a:r>
            <a:rPr lang="ja-JP" altLang="ja-JP" sz="1100" b="0" i="0" baseline="0">
              <a:solidFill>
                <a:schemeClr val="dk1"/>
              </a:solidFill>
              <a:effectLst/>
              <a:latin typeface="+mn-lt"/>
              <a:ea typeface="+mn-ea"/>
              <a:cs typeface="+mn-cs"/>
            </a:rPr>
            <a:t>、被生活保護者数</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減少</a:t>
          </a:r>
          <a:r>
            <a:rPr lang="ja-JP" altLang="en-US" sz="1100" b="0" i="0" baseline="0">
              <a:solidFill>
                <a:schemeClr val="dk1"/>
              </a:solidFill>
              <a:effectLst/>
              <a:latin typeface="+mn-lt"/>
              <a:ea typeface="+mn-ea"/>
              <a:cs typeface="+mn-cs"/>
            </a:rPr>
            <a:t>した一方で</a:t>
          </a:r>
          <a:r>
            <a:rPr lang="ja-JP" altLang="ja-JP" sz="1100" b="0" i="0" baseline="0">
              <a:solidFill>
                <a:schemeClr val="dk1"/>
              </a:solidFill>
              <a:effectLst/>
              <a:latin typeface="+mn-lt"/>
              <a:ea typeface="+mn-ea"/>
              <a:cs typeface="+mn-cs"/>
            </a:rPr>
            <a:t>、高齢者人口</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するなどの増減要因が見られた</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基準財政収入額に関しては、市税において、</a:t>
          </a:r>
          <a:r>
            <a:rPr lang="ja-JP" altLang="en-US" sz="1100" b="0" i="0" baseline="0">
              <a:solidFill>
                <a:sysClr val="windowText" lastClr="000000"/>
              </a:solidFill>
              <a:effectLst/>
              <a:latin typeface="+mn-lt"/>
              <a:ea typeface="+mn-ea"/>
              <a:cs typeface="+mn-cs"/>
            </a:rPr>
            <a:t>納税義務者数の増や納税者一人当たりの単価の増による</a:t>
          </a:r>
          <a:r>
            <a:rPr lang="ja-JP" altLang="en-US" sz="1100" b="0" i="0" baseline="0">
              <a:solidFill>
                <a:schemeClr val="dk1"/>
              </a:solidFill>
              <a:effectLst/>
              <a:latin typeface="+mn-lt"/>
              <a:ea typeface="+mn-ea"/>
              <a:cs typeface="+mn-cs"/>
            </a:rPr>
            <a:t>市</a:t>
          </a:r>
          <a:r>
            <a:rPr lang="ja-JP" altLang="ja-JP" sz="1100" b="0" i="0" baseline="0">
              <a:solidFill>
                <a:schemeClr val="dk1"/>
              </a:solidFill>
              <a:effectLst/>
              <a:latin typeface="+mn-lt"/>
              <a:ea typeface="+mn-ea"/>
              <a:cs typeface="+mn-cs"/>
            </a:rPr>
            <a:t>民税</a:t>
          </a:r>
          <a:r>
            <a:rPr lang="ja-JP" altLang="en-US" sz="1100" b="0" i="0" baseline="0">
              <a:solidFill>
                <a:schemeClr val="dk1"/>
              </a:solidFill>
              <a:effectLst/>
              <a:latin typeface="+mn-lt"/>
              <a:ea typeface="+mn-ea"/>
              <a:cs typeface="+mn-cs"/>
            </a:rPr>
            <a:t>所得割の</a:t>
          </a:r>
          <a:r>
            <a:rPr lang="ja-JP" altLang="ja-JP" sz="1100" b="0" i="0" baseline="0">
              <a:solidFill>
                <a:schemeClr val="dk1"/>
              </a:solidFill>
              <a:effectLst/>
              <a:latin typeface="+mn-lt"/>
              <a:ea typeface="+mn-ea"/>
              <a:cs typeface="+mn-cs"/>
            </a:rPr>
            <a:t>増収</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新増築家屋の決定価格が減少分家屋の決定価格を上回ったことによる家屋分の固定資産税の増収があった一方で、地価の下落に伴う土地分の固定資産税の減収や</a:t>
          </a:r>
          <a:r>
            <a:rPr lang="ja-JP" altLang="ja-JP" sz="1100" b="0" i="0" baseline="0">
              <a:solidFill>
                <a:schemeClr val="dk1"/>
              </a:solidFill>
              <a:effectLst/>
              <a:latin typeface="+mn-lt"/>
              <a:ea typeface="+mn-ea"/>
              <a:cs typeface="+mn-cs"/>
            </a:rPr>
            <a:t>国内需要の伸び悩み等によ</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法人住民税</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減収</a:t>
          </a:r>
          <a:r>
            <a:rPr lang="ja-JP" altLang="en-US" sz="1100" b="0" i="0" baseline="0">
              <a:solidFill>
                <a:schemeClr val="dk1"/>
              </a:solidFill>
              <a:effectLst/>
              <a:latin typeface="+mn-lt"/>
              <a:ea typeface="+mn-ea"/>
              <a:cs typeface="+mn-cs"/>
            </a:rPr>
            <a:t>が見られた</a:t>
          </a:r>
          <a:r>
            <a:rPr lang="ja-JP" altLang="ja-JP" sz="1100" b="0" i="0" baseline="0">
              <a:solidFill>
                <a:schemeClr val="dk1"/>
              </a:solidFill>
              <a:effectLst/>
              <a:latin typeface="+mn-lt"/>
              <a:ea typeface="+mn-ea"/>
              <a:cs typeface="+mn-cs"/>
            </a:rPr>
            <a:t>。引き続き事業の峻別、投資的経費の抑制等により歳出の見直しを実施するとともに、収納対策の継続的な強化、収納率の向上と課税客体の一層の把握に努め、歳入確保を図る。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5" name="直線コネクタ 64"/>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6"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7" name="直線コネクタ 66"/>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8"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9" name="直線コネクタ 68"/>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127000</xdr:rowOff>
    </xdr:from>
    <xdr:to>
      <xdr:col>7</xdr:col>
      <xdr:colOff>152400</xdr:colOff>
      <xdr:row>40</xdr:row>
      <xdr:rowOff>144235</xdr:rowOff>
    </xdr:to>
    <xdr:cxnSp macro="">
      <xdr:nvCxnSpPr>
        <xdr:cNvPr id="70" name="直線コネクタ 69"/>
        <xdr:cNvCxnSpPr/>
      </xdr:nvCxnSpPr>
      <xdr:spPr>
        <a:xfrm>
          <a:off x="4114800" y="69850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152599</xdr:rowOff>
    </xdr:from>
    <xdr:ext cx="762000" cy="259045"/>
    <xdr:sp macro="" textlink="">
      <xdr:nvSpPr>
        <xdr:cNvPr id="71" name="財政力平均値テキスト"/>
        <xdr:cNvSpPr txBox="1"/>
      </xdr:nvSpPr>
      <xdr:spPr>
        <a:xfrm>
          <a:off x="5041900" y="7182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2" name="フローチャート : 判断 71"/>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92528</xdr:rowOff>
    </xdr:from>
    <xdr:to>
      <xdr:col>6</xdr:col>
      <xdr:colOff>0</xdr:colOff>
      <xdr:row>40</xdr:row>
      <xdr:rowOff>127000</xdr:rowOff>
    </xdr:to>
    <xdr:cxnSp macro="">
      <xdr:nvCxnSpPr>
        <xdr:cNvPr id="73" name="直線コネクタ 72"/>
        <xdr:cNvCxnSpPr/>
      </xdr:nvCxnSpPr>
      <xdr:spPr>
        <a:xfrm>
          <a:off x="3225800" y="69505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4" name="フローチャート : 判断 73"/>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95449</xdr:rowOff>
    </xdr:from>
    <xdr:ext cx="736600" cy="259045"/>
    <xdr:sp macro="" textlink="">
      <xdr:nvSpPr>
        <xdr:cNvPr id="75" name="テキスト ボックス 74"/>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58057</xdr:rowOff>
    </xdr:from>
    <xdr:to>
      <xdr:col>4</xdr:col>
      <xdr:colOff>482600</xdr:colOff>
      <xdr:row>40</xdr:row>
      <xdr:rowOff>92528</xdr:rowOff>
    </xdr:to>
    <xdr:cxnSp macro="">
      <xdr:nvCxnSpPr>
        <xdr:cNvPr id="76" name="直線コネクタ 75"/>
        <xdr:cNvCxnSpPr/>
      </xdr:nvCxnSpPr>
      <xdr:spPr>
        <a:xfrm>
          <a:off x="2336800" y="69160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128815</xdr:rowOff>
    </xdr:from>
    <xdr:to>
      <xdr:col>4</xdr:col>
      <xdr:colOff>533400</xdr:colOff>
      <xdr:row>42</xdr:row>
      <xdr:rowOff>58965</xdr:rowOff>
    </xdr:to>
    <xdr:sp macro="" textlink="">
      <xdr:nvSpPr>
        <xdr:cNvPr id="77" name="フローチャート : 判断 76"/>
        <xdr:cNvSpPr/>
      </xdr:nvSpPr>
      <xdr:spPr>
        <a:xfrm>
          <a:off x="3175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43742</xdr:rowOff>
    </xdr:from>
    <xdr:ext cx="762000" cy="259045"/>
    <xdr:sp macro="" textlink="">
      <xdr:nvSpPr>
        <xdr:cNvPr id="78" name="テキスト ボックス 77"/>
        <xdr:cNvSpPr txBox="1"/>
      </xdr:nvSpPr>
      <xdr:spPr>
        <a:xfrm>
          <a:off x="2844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23585</xdr:rowOff>
    </xdr:from>
    <xdr:to>
      <xdr:col>3</xdr:col>
      <xdr:colOff>279400</xdr:colOff>
      <xdr:row>40</xdr:row>
      <xdr:rowOff>58057</xdr:rowOff>
    </xdr:to>
    <xdr:cxnSp macro="">
      <xdr:nvCxnSpPr>
        <xdr:cNvPr id="79" name="直線コネクタ 78"/>
        <xdr:cNvCxnSpPr/>
      </xdr:nvCxnSpPr>
      <xdr:spPr>
        <a:xfrm>
          <a:off x="1447800" y="68815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24493</xdr:rowOff>
    </xdr:from>
    <xdr:to>
      <xdr:col>3</xdr:col>
      <xdr:colOff>330200</xdr:colOff>
      <xdr:row>40</xdr:row>
      <xdr:rowOff>126093</xdr:rowOff>
    </xdr:to>
    <xdr:sp macro="" textlink="">
      <xdr:nvSpPr>
        <xdr:cNvPr id="80" name="フローチャート : 判断 79"/>
        <xdr:cNvSpPr/>
      </xdr:nvSpPr>
      <xdr:spPr>
        <a:xfrm>
          <a:off x="2286000" y="688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110870</xdr:rowOff>
    </xdr:from>
    <xdr:ext cx="762000" cy="259045"/>
    <xdr:sp macro="" textlink="">
      <xdr:nvSpPr>
        <xdr:cNvPr id="81" name="テキスト ボックス 80"/>
        <xdr:cNvSpPr txBox="1"/>
      </xdr:nvSpPr>
      <xdr:spPr>
        <a:xfrm>
          <a:off x="1955800" y="696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0.93</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109765</xdr:rowOff>
    </xdr:from>
    <xdr:to>
      <xdr:col>2</xdr:col>
      <xdr:colOff>127000</xdr:colOff>
      <xdr:row>40</xdr:row>
      <xdr:rowOff>39915</xdr:rowOff>
    </xdr:to>
    <xdr:sp macro="" textlink="">
      <xdr:nvSpPr>
        <xdr:cNvPr id="82" name="フローチャート : 判断 81"/>
        <xdr:cNvSpPr/>
      </xdr:nvSpPr>
      <xdr:spPr>
        <a:xfrm>
          <a:off x="1397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50092</xdr:rowOff>
    </xdr:from>
    <xdr:ext cx="762000" cy="259045"/>
    <xdr:sp macro="" textlink="">
      <xdr:nvSpPr>
        <xdr:cNvPr id="83" name="テキスト ボックス 82"/>
        <xdr:cNvSpPr txBox="1"/>
      </xdr:nvSpPr>
      <xdr:spPr>
        <a:xfrm>
          <a:off x="1066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40</xdr:row>
      <xdr:rowOff>93435</xdr:rowOff>
    </xdr:from>
    <xdr:to>
      <xdr:col>7</xdr:col>
      <xdr:colOff>203200</xdr:colOff>
      <xdr:row>41</xdr:row>
      <xdr:rowOff>23585</xdr:rowOff>
    </xdr:to>
    <xdr:sp macro="" textlink="">
      <xdr:nvSpPr>
        <xdr:cNvPr id="89" name="円/楕円 88"/>
        <xdr:cNvSpPr/>
      </xdr:nvSpPr>
      <xdr:spPr>
        <a:xfrm>
          <a:off x="49022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109962</xdr:rowOff>
    </xdr:from>
    <xdr:ext cx="762000" cy="259045"/>
    <xdr:sp macro="" textlink="">
      <xdr:nvSpPr>
        <xdr:cNvPr id="90" name="財政力該当値テキスト"/>
        <xdr:cNvSpPr txBox="1"/>
      </xdr:nvSpPr>
      <xdr:spPr>
        <a:xfrm>
          <a:off x="5041900" y="679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76200</xdr:rowOff>
    </xdr:from>
    <xdr:to>
      <xdr:col>6</xdr:col>
      <xdr:colOff>50800</xdr:colOff>
      <xdr:row>41</xdr:row>
      <xdr:rowOff>6350</xdr:rowOff>
    </xdr:to>
    <xdr:sp macro="" textlink="">
      <xdr:nvSpPr>
        <xdr:cNvPr id="91" name="円/楕円 90"/>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92" name="テキスト ボックス 91"/>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41728</xdr:rowOff>
    </xdr:from>
    <xdr:to>
      <xdr:col>4</xdr:col>
      <xdr:colOff>533400</xdr:colOff>
      <xdr:row>40</xdr:row>
      <xdr:rowOff>143328</xdr:rowOff>
    </xdr:to>
    <xdr:sp macro="" textlink="">
      <xdr:nvSpPr>
        <xdr:cNvPr id="93" name="円/楕円 92"/>
        <xdr:cNvSpPr/>
      </xdr:nvSpPr>
      <xdr:spPr>
        <a:xfrm>
          <a:off x="3175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153505</xdr:rowOff>
    </xdr:from>
    <xdr:ext cx="762000" cy="259045"/>
    <xdr:sp macro="" textlink="">
      <xdr:nvSpPr>
        <xdr:cNvPr id="94" name="テキスト ボックス 93"/>
        <xdr:cNvSpPr txBox="1"/>
      </xdr:nvSpPr>
      <xdr:spPr>
        <a:xfrm>
          <a:off x="2844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7257</xdr:rowOff>
    </xdr:from>
    <xdr:to>
      <xdr:col>3</xdr:col>
      <xdr:colOff>330200</xdr:colOff>
      <xdr:row>40</xdr:row>
      <xdr:rowOff>108857</xdr:rowOff>
    </xdr:to>
    <xdr:sp macro="" textlink="">
      <xdr:nvSpPr>
        <xdr:cNvPr id="95" name="円/楕円 94"/>
        <xdr:cNvSpPr/>
      </xdr:nvSpPr>
      <xdr:spPr>
        <a:xfrm>
          <a:off x="2286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119034</xdr:rowOff>
    </xdr:from>
    <xdr:ext cx="762000" cy="259045"/>
    <xdr:sp macro="" textlink="">
      <xdr:nvSpPr>
        <xdr:cNvPr id="96" name="テキスト ボックス 95"/>
        <xdr:cNvSpPr txBox="1"/>
      </xdr:nvSpPr>
      <xdr:spPr>
        <a:xfrm>
          <a:off x="1955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144235</xdr:rowOff>
    </xdr:from>
    <xdr:to>
      <xdr:col>2</xdr:col>
      <xdr:colOff>127000</xdr:colOff>
      <xdr:row>40</xdr:row>
      <xdr:rowOff>74385</xdr:rowOff>
    </xdr:to>
    <xdr:sp macro="" textlink="">
      <xdr:nvSpPr>
        <xdr:cNvPr id="97" name="円/楕円 96"/>
        <xdr:cNvSpPr/>
      </xdr:nvSpPr>
      <xdr:spPr>
        <a:xfrm>
          <a:off x="1397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59162</xdr:rowOff>
    </xdr:from>
    <xdr:ext cx="762000" cy="259045"/>
    <xdr:sp macro="" textlink="">
      <xdr:nvSpPr>
        <xdr:cNvPr id="98" name="テキスト ボックス 97"/>
        <xdr:cNvSpPr txBox="1"/>
      </xdr:nvSpPr>
      <xdr:spPr>
        <a:xfrm>
          <a:off x="1066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志太消防本部発足に伴う消防職員に係る人件費の減があったものの、扶助費と公債費が増となったことから、</a:t>
          </a:r>
          <a:r>
            <a:rPr lang="ja-JP" altLang="ja-JP" sz="1100" b="0" i="0" baseline="0">
              <a:solidFill>
                <a:schemeClr val="dk1"/>
              </a:solidFill>
              <a:effectLst/>
              <a:latin typeface="+mn-lt"/>
              <a:ea typeface="+mn-ea"/>
              <a:cs typeface="+mn-cs"/>
            </a:rPr>
            <a:t>対前年比１．</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となっ</a:t>
          </a:r>
          <a:r>
            <a:rPr lang="ja-JP" altLang="ja-JP" sz="1100" b="0" i="0" baseline="0">
              <a:solidFill>
                <a:schemeClr val="dk1"/>
              </a:solidFill>
              <a:effectLst/>
              <a:latin typeface="+mn-lt"/>
              <a:ea typeface="+mn-ea"/>
              <a:cs typeface="+mn-cs"/>
            </a:rPr>
            <a:t>たが、全国平均、静岡県平均及び類似団体平均を下回っている。しかし、臨時財政対策債を除く経常収支比率は</a:t>
          </a:r>
          <a:r>
            <a:rPr lang="ja-JP" altLang="en-US" sz="1100" b="0" i="0" baseline="0">
              <a:solidFill>
                <a:sysClr val="windowText" lastClr="000000"/>
              </a:solidFill>
              <a:effectLst/>
              <a:latin typeface="+mn-lt"/>
              <a:ea typeface="+mn-ea"/>
              <a:cs typeface="+mn-cs"/>
            </a:rPr>
            <a:t>９０</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３</a:t>
          </a:r>
          <a:r>
            <a:rPr lang="ja-JP" altLang="ja-JP" sz="1100" b="0" i="0" baseline="0">
              <a:solidFill>
                <a:schemeClr val="dk1"/>
              </a:solidFill>
              <a:effectLst/>
              <a:latin typeface="+mn-lt"/>
              <a:ea typeface="+mn-ea"/>
              <a:cs typeface="+mn-cs"/>
            </a:rPr>
            <a:t>％であり、財政構造の硬直化は進んでいる。将来的に市税など一般財源収入の減収が見込まれる一方で社会保障関係経費は増加していくことが想定されるため、引き続き経費の削減とともに、収納対策の強化により税収確保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5" name="直線コネクタ 114"/>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9" name="直線コネクタ 118"/>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70168</xdr:rowOff>
    </xdr:from>
    <xdr:to>
      <xdr:col>7</xdr:col>
      <xdr:colOff>152400</xdr:colOff>
      <xdr:row>66</xdr:row>
      <xdr:rowOff>94615</xdr:rowOff>
    </xdr:to>
    <xdr:cxnSp macro="">
      <xdr:nvCxnSpPr>
        <xdr:cNvPr id="124" name="直線コネクタ 123"/>
        <xdr:cNvCxnSpPr/>
      </xdr:nvCxnSpPr>
      <xdr:spPr>
        <a:xfrm flipV="1">
          <a:off x="4953000" y="10185718"/>
          <a:ext cx="0" cy="1224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66692</xdr:rowOff>
    </xdr:from>
    <xdr:ext cx="762000" cy="259045"/>
    <xdr:sp macro="" textlink="">
      <xdr:nvSpPr>
        <xdr:cNvPr id="125" name="財政構造の弾力性最小値テキスト"/>
        <xdr:cNvSpPr txBox="1"/>
      </xdr:nvSpPr>
      <xdr:spPr>
        <a:xfrm>
          <a:off x="5041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7</xdr:col>
      <xdr:colOff>63500</xdr:colOff>
      <xdr:row>66</xdr:row>
      <xdr:rowOff>94615</xdr:rowOff>
    </xdr:from>
    <xdr:to>
      <xdr:col>7</xdr:col>
      <xdr:colOff>241300</xdr:colOff>
      <xdr:row>66</xdr:row>
      <xdr:rowOff>94615</xdr:rowOff>
    </xdr:to>
    <xdr:cxnSp macro="">
      <xdr:nvCxnSpPr>
        <xdr:cNvPr id="126" name="直線コネクタ 125"/>
        <xdr:cNvCxnSpPr/>
      </xdr:nvCxnSpPr>
      <xdr:spPr>
        <a:xfrm>
          <a:off x="4864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156545</xdr:rowOff>
    </xdr:from>
    <xdr:ext cx="762000" cy="259045"/>
    <xdr:sp macro="" textlink="">
      <xdr:nvSpPr>
        <xdr:cNvPr id="127" name="財政構造の弾力性最大値テキスト"/>
        <xdr:cNvSpPr txBox="1"/>
      </xdr:nvSpPr>
      <xdr:spPr>
        <a:xfrm>
          <a:off x="5041900" y="992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7</xdr:col>
      <xdr:colOff>63500</xdr:colOff>
      <xdr:row>59</xdr:row>
      <xdr:rowOff>70168</xdr:rowOff>
    </xdr:from>
    <xdr:to>
      <xdr:col>7</xdr:col>
      <xdr:colOff>241300</xdr:colOff>
      <xdr:row>59</xdr:row>
      <xdr:rowOff>70168</xdr:rowOff>
    </xdr:to>
    <xdr:cxnSp macro="">
      <xdr:nvCxnSpPr>
        <xdr:cNvPr id="128" name="直線コネクタ 127"/>
        <xdr:cNvCxnSpPr/>
      </xdr:nvCxnSpPr>
      <xdr:spPr>
        <a:xfrm>
          <a:off x="4864100" y="1018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7303</xdr:rowOff>
    </xdr:from>
    <xdr:to>
      <xdr:col>7</xdr:col>
      <xdr:colOff>152400</xdr:colOff>
      <xdr:row>60</xdr:row>
      <xdr:rowOff>79693</xdr:rowOff>
    </xdr:to>
    <xdr:cxnSp macro="">
      <xdr:nvCxnSpPr>
        <xdr:cNvPr id="129" name="直線コネクタ 128"/>
        <xdr:cNvCxnSpPr/>
      </xdr:nvCxnSpPr>
      <xdr:spPr>
        <a:xfrm>
          <a:off x="4114800" y="10294303"/>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56215</xdr:rowOff>
    </xdr:from>
    <xdr:ext cx="762000" cy="259045"/>
    <xdr:sp macro="" textlink="">
      <xdr:nvSpPr>
        <xdr:cNvPr id="130" name="財政構造の弾力性平均値テキスト"/>
        <xdr:cNvSpPr txBox="1"/>
      </xdr:nvSpPr>
      <xdr:spPr>
        <a:xfrm>
          <a:off x="5041900" y="10686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84138</xdr:rowOff>
    </xdr:from>
    <xdr:to>
      <xdr:col>7</xdr:col>
      <xdr:colOff>203200</xdr:colOff>
      <xdr:row>63</xdr:row>
      <xdr:rowOff>14288</xdr:rowOff>
    </xdr:to>
    <xdr:sp macro="" textlink="">
      <xdr:nvSpPr>
        <xdr:cNvPr id="131" name="フローチャート : 判断 130"/>
        <xdr:cNvSpPr/>
      </xdr:nvSpPr>
      <xdr:spPr>
        <a:xfrm>
          <a:off x="4902200" y="107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82232</xdr:rowOff>
    </xdr:from>
    <xdr:to>
      <xdr:col>6</xdr:col>
      <xdr:colOff>0</xdr:colOff>
      <xdr:row>60</xdr:row>
      <xdr:rowOff>7303</xdr:rowOff>
    </xdr:to>
    <xdr:cxnSp macro="">
      <xdr:nvCxnSpPr>
        <xdr:cNvPr id="132" name="直線コネクタ 131"/>
        <xdr:cNvCxnSpPr/>
      </xdr:nvCxnSpPr>
      <xdr:spPr>
        <a:xfrm>
          <a:off x="3225800" y="10197782"/>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132397</xdr:rowOff>
    </xdr:from>
    <xdr:to>
      <xdr:col>6</xdr:col>
      <xdr:colOff>50800</xdr:colOff>
      <xdr:row>63</xdr:row>
      <xdr:rowOff>62547</xdr:rowOff>
    </xdr:to>
    <xdr:sp macro="" textlink="">
      <xdr:nvSpPr>
        <xdr:cNvPr id="133" name="フローチャート : 判断 132"/>
        <xdr:cNvSpPr/>
      </xdr:nvSpPr>
      <xdr:spPr>
        <a:xfrm>
          <a:off x="4064000" y="1076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47324</xdr:rowOff>
    </xdr:from>
    <xdr:ext cx="736600" cy="259045"/>
    <xdr:sp macro="" textlink="">
      <xdr:nvSpPr>
        <xdr:cNvPr id="134" name="テキスト ボックス 133"/>
        <xdr:cNvSpPr txBox="1"/>
      </xdr:nvSpPr>
      <xdr:spPr>
        <a:xfrm>
          <a:off x="3733800" y="1084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3810</xdr:rowOff>
    </xdr:from>
    <xdr:to>
      <xdr:col>4</xdr:col>
      <xdr:colOff>482600</xdr:colOff>
      <xdr:row>59</xdr:row>
      <xdr:rowOff>82232</xdr:rowOff>
    </xdr:to>
    <xdr:cxnSp macro="">
      <xdr:nvCxnSpPr>
        <xdr:cNvPr id="135" name="直線コネクタ 134"/>
        <xdr:cNvCxnSpPr/>
      </xdr:nvCxnSpPr>
      <xdr:spPr>
        <a:xfrm>
          <a:off x="2336800" y="10119360"/>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108268</xdr:rowOff>
    </xdr:from>
    <xdr:to>
      <xdr:col>4</xdr:col>
      <xdr:colOff>533400</xdr:colOff>
      <xdr:row>63</xdr:row>
      <xdr:rowOff>38418</xdr:rowOff>
    </xdr:to>
    <xdr:sp macro="" textlink="">
      <xdr:nvSpPr>
        <xdr:cNvPr id="136" name="フローチャート : 判断 135"/>
        <xdr:cNvSpPr/>
      </xdr:nvSpPr>
      <xdr:spPr>
        <a:xfrm>
          <a:off x="3175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23195</xdr:rowOff>
    </xdr:from>
    <xdr:ext cx="762000" cy="259045"/>
    <xdr:sp macro="" textlink="">
      <xdr:nvSpPr>
        <xdr:cNvPr id="137" name="テキスト ボックス 136"/>
        <xdr:cNvSpPr txBox="1"/>
      </xdr:nvSpPr>
      <xdr:spPr>
        <a:xfrm>
          <a:off x="2844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3810</xdr:rowOff>
    </xdr:from>
    <xdr:to>
      <xdr:col>3</xdr:col>
      <xdr:colOff>279400</xdr:colOff>
      <xdr:row>60</xdr:row>
      <xdr:rowOff>25400</xdr:rowOff>
    </xdr:to>
    <xdr:cxnSp macro="">
      <xdr:nvCxnSpPr>
        <xdr:cNvPr id="138" name="直線コネクタ 137"/>
        <xdr:cNvCxnSpPr/>
      </xdr:nvCxnSpPr>
      <xdr:spPr>
        <a:xfrm flipV="1">
          <a:off x="1447800" y="1011936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23813</xdr:rowOff>
    </xdr:from>
    <xdr:to>
      <xdr:col>3</xdr:col>
      <xdr:colOff>330200</xdr:colOff>
      <xdr:row>62</xdr:row>
      <xdr:rowOff>125413</xdr:rowOff>
    </xdr:to>
    <xdr:sp macro="" textlink="">
      <xdr:nvSpPr>
        <xdr:cNvPr id="139" name="フローチャート : 判断 138"/>
        <xdr:cNvSpPr/>
      </xdr:nvSpPr>
      <xdr:spPr>
        <a:xfrm>
          <a:off x="2286000" y="1065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110190</xdr:rowOff>
    </xdr:from>
    <xdr:ext cx="762000" cy="259045"/>
    <xdr:sp macro="" textlink="">
      <xdr:nvSpPr>
        <xdr:cNvPr id="140" name="テキスト ボックス 139"/>
        <xdr:cNvSpPr txBox="1"/>
      </xdr:nvSpPr>
      <xdr:spPr>
        <a:xfrm>
          <a:off x="1955800" y="1074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9207</xdr:rowOff>
    </xdr:from>
    <xdr:to>
      <xdr:col>2</xdr:col>
      <xdr:colOff>127000</xdr:colOff>
      <xdr:row>63</xdr:row>
      <xdr:rowOff>110807</xdr:rowOff>
    </xdr:to>
    <xdr:sp macro="" textlink="">
      <xdr:nvSpPr>
        <xdr:cNvPr id="141" name="フローチャート : 判断 140"/>
        <xdr:cNvSpPr/>
      </xdr:nvSpPr>
      <xdr:spPr>
        <a:xfrm>
          <a:off x="1397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95584</xdr:rowOff>
    </xdr:from>
    <xdr:ext cx="762000" cy="259045"/>
    <xdr:sp macro="" textlink="">
      <xdr:nvSpPr>
        <xdr:cNvPr id="142" name="テキスト ボックス 141"/>
        <xdr:cNvSpPr txBox="1"/>
      </xdr:nvSpPr>
      <xdr:spPr>
        <a:xfrm>
          <a:off x="1066800" y="108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28893</xdr:rowOff>
    </xdr:from>
    <xdr:to>
      <xdr:col>7</xdr:col>
      <xdr:colOff>203200</xdr:colOff>
      <xdr:row>60</xdr:row>
      <xdr:rowOff>130493</xdr:rowOff>
    </xdr:to>
    <xdr:sp macro="" textlink="">
      <xdr:nvSpPr>
        <xdr:cNvPr id="148" name="円/楕円 147"/>
        <xdr:cNvSpPr/>
      </xdr:nvSpPr>
      <xdr:spPr>
        <a:xfrm>
          <a:off x="4902200" y="1031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45420</xdr:rowOff>
    </xdr:from>
    <xdr:ext cx="762000" cy="259045"/>
    <xdr:sp macro="" textlink="">
      <xdr:nvSpPr>
        <xdr:cNvPr id="149" name="財政構造の弾力性該当値テキスト"/>
        <xdr:cNvSpPr txBox="1"/>
      </xdr:nvSpPr>
      <xdr:spPr>
        <a:xfrm>
          <a:off x="5041900" y="10160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127953</xdr:rowOff>
    </xdr:from>
    <xdr:to>
      <xdr:col>6</xdr:col>
      <xdr:colOff>50800</xdr:colOff>
      <xdr:row>60</xdr:row>
      <xdr:rowOff>58103</xdr:rowOff>
    </xdr:to>
    <xdr:sp macro="" textlink="">
      <xdr:nvSpPr>
        <xdr:cNvPr id="150" name="円/楕円 149"/>
        <xdr:cNvSpPr/>
      </xdr:nvSpPr>
      <xdr:spPr>
        <a:xfrm>
          <a:off x="4064000" y="1024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68280</xdr:rowOff>
    </xdr:from>
    <xdr:ext cx="736600" cy="259045"/>
    <xdr:sp macro="" textlink="">
      <xdr:nvSpPr>
        <xdr:cNvPr id="151" name="テキスト ボックス 150"/>
        <xdr:cNvSpPr txBox="1"/>
      </xdr:nvSpPr>
      <xdr:spPr>
        <a:xfrm>
          <a:off x="3733800" y="10012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31432</xdr:rowOff>
    </xdr:from>
    <xdr:to>
      <xdr:col>4</xdr:col>
      <xdr:colOff>533400</xdr:colOff>
      <xdr:row>59</xdr:row>
      <xdr:rowOff>133032</xdr:rowOff>
    </xdr:to>
    <xdr:sp macro="" textlink="">
      <xdr:nvSpPr>
        <xdr:cNvPr id="152" name="円/楕円 151"/>
        <xdr:cNvSpPr/>
      </xdr:nvSpPr>
      <xdr:spPr>
        <a:xfrm>
          <a:off x="3175000" y="1014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143209</xdr:rowOff>
    </xdr:from>
    <xdr:ext cx="762000" cy="259045"/>
    <xdr:sp macro="" textlink="">
      <xdr:nvSpPr>
        <xdr:cNvPr id="153" name="テキスト ボックス 152"/>
        <xdr:cNvSpPr txBox="1"/>
      </xdr:nvSpPr>
      <xdr:spPr>
        <a:xfrm>
          <a:off x="2844800" y="991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124460</xdr:rowOff>
    </xdr:from>
    <xdr:to>
      <xdr:col>3</xdr:col>
      <xdr:colOff>330200</xdr:colOff>
      <xdr:row>59</xdr:row>
      <xdr:rowOff>54610</xdr:rowOff>
    </xdr:to>
    <xdr:sp macro="" textlink="">
      <xdr:nvSpPr>
        <xdr:cNvPr id="154" name="円/楕円 153"/>
        <xdr:cNvSpPr/>
      </xdr:nvSpPr>
      <xdr:spPr>
        <a:xfrm>
          <a:off x="2286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64787</xdr:rowOff>
    </xdr:from>
    <xdr:ext cx="762000" cy="259045"/>
    <xdr:sp macro="" textlink="">
      <xdr:nvSpPr>
        <xdr:cNvPr id="155" name="テキスト ボックス 154"/>
        <xdr:cNvSpPr txBox="1"/>
      </xdr:nvSpPr>
      <xdr:spPr>
        <a:xfrm>
          <a:off x="1955800" y="983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146050</xdr:rowOff>
    </xdr:from>
    <xdr:to>
      <xdr:col>2</xdr:col>
      <xdr:colOff>127000</xdr:colOff>
      <xdr:row>60</xdr:row>
      <xdr:rowOff>76200</xdr:rowOff>
    </xdr:to>
    <xdr:sp macro="" textlink="">
      <xdr:nvSpPr>
        <xdr:cNvPr id="156" name="円/楕円 155"/>
        <xdr:cNvSpPr/>
      </xdr:nvSpPr>
      <xdr:spPr>
        <a:xfrm>
          <a:off x="1397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86377</xdr:rowOff>
    </xdr:from>
    <xdr:ext cx="762000" cy="259045"/>
    <xdr:sp macro="" textlink="">
      <xdr:nvSpPr>
        <xdr:cNvPr id="157" name="テキスト ボックス 156"/>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[81,905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人件費については、</a:t>
          </a:r>
          <a:r>
            <a:rPr lang="ja-JP" altLang="en-US" sz="1100" b="0" i="0" baseline="0">
              <a:solidFill>
                <a:schemeClr val="dk1"/>
              </a:solidFill>
              <a:effectLst/>
              <a:latin typeface="+mn-lt"/>
              <a:ea typeface="+mn-ea"/>
              <a:cs typeface="+mn-cs"/>
            </a:rPr>
            <a:t>志太消防本部発足に伴う常備消防職員給与費</a:t>
          </a:r>
          <a:r>
            <a:rPr lang="ja-JP" altLang="ja-JP" sz="1100" b="0" i="0" baseline="0">
              <a:solidFill>
                <a:schemeClr val="dk1"/>
              </a:solidFill>
              <a:effectLst/>
              <a:latin typeface="+mn-lt"/>
              <a:ea typeface="+mn-ea"/>
              <a:cs typeface="+mn-cs"/>
            </a:rPr>
            <a:t>の減</a:t>
          </a:r>
          <a:r>
            <a:rPr lang="ja-JP" altLang="en-US" sz="1100" b="0" i="0" baseline="0">
              <a:solidFill>
                <a:schemeClr val="dk1"/>
              </a:solidFill>
              <a:effectLst/>
              <a:latin typeface="+mn-lt"/>
              <a:ea typeface="+mn-ea"/>
              <a:cs typeface="+mn-cs"/>
            </a:rPr>
            <a:t>が大きく影響しているが</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引き続き、</a:t>
          </a:r>
          <a:r>
            <a:rPr lang="ja-JP" altLang="ja-JP" sz="1100" b="0" i="0" baseline="0">
              <a:solidFill>
                <a:schemeClr val="dk1"/>
              </a:solidFill>
              <a:effectLst/>
              <a:latin typeface="+mn-lt"/>
              <a:ea typeface="+mn-ea"/>
              <a:cs typeface="+mn-cs"/>
            </a:rPr>
            <a:t>各種手当の見直し、人事院勧告等による給与改定等により抑制に取り組んでいる。また、物件費等について</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消防庁舎管理費</a:t>
          </a:r>
          <a:r>
            <a:rPr lang="ja-JP" altLang="ja-JP" sz="1100" b="0" i="0" baseline="0">
              <a:solidFill>
                <a:schemeClr val="dk1"/>
              </a:solidFill>
              <a:effectLst/>
              <a:latin typeface="+mn-lt"/>
              <a:ea typeface="+mn-ea"/>
              <a:cs typeface="+mn-cs"/>
            </a:rPr>
            <a:t>の減</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により減少している。全国平均、静岡県平均及び類似団体平均を下回っており、今後においても行財政の効率化に取り組んでいく。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45977</xdr:rowOff>
    </xdr:from>
    <xdr:to>
      <xdr:col>7</xdr:col>
      <xdr:colOff>152400</xdr:colOff>
      <xdr:row>89</xdr:row>
      <xdr:rowOff>125952</xdr:rowOff>
    </xdr:to>
    <xdr:cxnSp macro="">
      <xdr:nvCxnSpPr>
        <xdr:cNvPr id="189" name="直線コネクタ 188"/>
        <xdr:cNvCxnSpPr/>
      </xdr:nvCxnSpPr>
      <xdr:spPr>
        <a:xfrm flipV="1">
          <a:off x="4953000" y="13933427"/>
          <a:ext cx="0" cy="1451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98029</xdr:rowOff>
    </xdr:from>
    <xdr:ext cx="762000" cy="259045"/>
    <xdr:sp macro="" textlink="">
      <xdr:nvSpPr>
        <xdr:cNvPr id="190" name="人件費・物件費等の状況最小値テキスト"/>
        <xdr:cNvSpPr txBox="1"/>
      </xdr:nvSpPr>
      <xdr:spPr>
        <a:xfrm>
          <a:off x="5041900" y="15357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155,255</a:t>
          </a:r>
          <a:endParaRPr kumimoji="1" lang="ja-JP" altLang="en-US" sz="1000" b="1">
            <a:latin typeface="ＭＳ Ｐゴシック"/>
          </a:endParaRPr>
        </a:p>
      </xdr:txBody>
    </xdr:sp>
    <xdr:clientData/>
  </xdr:oneCellAnchor>
  <xdr:twoCellAnchor>
    <xdr:from>
      <xdr:col>7</xdr:col>
      <xdr:colOff>63500</xdr:colOff>
      <xdr:row>89</xdr:row>
      <xdr:rowOff>125952</xdr:rowOff>
    </xdr:from>
    <xdr:to>
      <xdr:col>7</xdr:col>
      <xdr:colOff>241300</xdr:colOff>
      <xdr:row>89</xdr:row>
      <xdr:rowOff>125952</xdr:rowOff>
    </xdr:to>
    <xdr:cxnSp macro="">
      <xdr:nvCxnSpPr>
        <xdr:cNvPr id="191" name="直線コネクタ 190"/>
        <xdr:cNvCxnSpPr/>
      </xdr:nvCxnSpPr>
      <xdr:spPr>
        <a:xfrm>
          <a:off x="4864100" y="15385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132354</xdr:rowOff>
    </xdr:from>
    <xdr:ext cx="762000" cy="259045"/>
    <xdr:sp macro="" textlink="">
      <xdr:nvSpPr>
        <xdr:cNvPr id="192" name="人件費・物件費等の状況最大値テキスト"/>
        <xdr:cNvSpPr txBox="1"/>
      </xdr:nvSpPr>
      <xdr:spPr>
        <a:xfrm>
          <a:off x="5041900" y="1367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71,036</a:t>
          </a:r>
          <a:endParaRPr kumimoji="1" lang="ja-JP" altLang="en-US" sz="1000" b="1">
            <a:latin typeface="ＭＳ Ｐゴシック"/>
          </a:endParaRPr>
        </a:p>
      </xdr:txBody>
    </xdr:sp>
    <xdr:clientData/>
  </xdr:oneCellAnchor>
  <xdr:twoCellAnchor>
    <xdr:from>
      <xdr:col>7</xdr:col>
      <xdr:colOff>63500</xdr:colOff>
      <xdr:row>81</xdr:row>
      <xdr:rowOff>45977</xdr:rowOff>
    </xdr:from>
    <xdr:to>
      <xdr:col>7</xdr:col>
      <xdr:colOff>241300</xdr:colOff>
      <xdr:row>81</xdr:row>
      <xdr:rowOff>45977</xdr:rowOff>
    </xdr:to>
    <xdr:cxnSp macro="">
      <xdr:nvCxnSpPr>
        <xdr:cNvPr id="193" name="直線コネクタ 192"/>
        <xdr:cNvCxnSpPr/>
      </xdr:nvCxnSpPr>
      <xdr:spPr>
        <a:xfrm>
          <a:off x="4864100" y="1393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61863</xdr:rowOff>
    </xdr:from>
    <xdr:to>
      <xdr:col>7</xdr:col>
      <xdr:colOff>152400</xdr:colOff>
      <xdr:row>82</xdr:row>
      <xdr:rowOff>159262</xdr:rowOff>
    </xdr:to>
    <xdr:cxnSp macro="">
      <xdr:nvCxnSpPr>
        <xdr:cNvPr id="194" name="直線コネクタ 193"/>
        <xdr:cNvCxnSpPr/>
      </xdr:nvCxnSpPr>
      <xdr:spPr>
        <a:xfrm flipV="1">
          <a:off x="4114800" y="14120763"/>
          <a:ext cx="838200" cy="9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28457</xdr:rowOff>
    </xdr:from>
    <xdr:ext cx="762000" cy="259045"/>
    <xdr:sp macro="" textlink="">
      <xdr:nvSpPr>
        <xdr:cNvPr id="195" name="人件費・物件費等の状況平均値テキスト"/>
        <xdr:cNvSpPr txBox="1"/>
      </xdr:nvSpPr>
      <xdr:spPr>
        <a:xfrm>
          <a:off x="5041900" y="14430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56380</xdr:rowOff>
    </xdr:from>
    <xdr:to>
      <xdr:col>7</xdr:col>
      <xdr:colOff>203200</xdr:colOff>
      <xdr:row>84</xdr:row>
      <xdr:rowOff>157980</xdr:rowOff>
    </xdr:to>
    <xdr:sp macro="" textlink="">
      <xdr:nvSpPr>
        <xdr:cNvPr id="196" name="フローチャート : 判断 195"/>
        <xdr:cNvSpPr/>
      </xdr:nvSpPr>
      <xdr:spPr>
        <a:xfrm>
          <a:off x="49022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159262</xdr:rowOff>
    </xdr:from>
    <xdr:to>
      <xdr:col>6</xdr:col>
      <xdr:colOff>0</xdr:colOff>
      <xdr:row>83</xdr:row>
      <xdr:rowOff>52963</xdr:rowOff>
    </xdr:to>
    <xdr:cxnSp macro="">
      <xdr:nvCxnSpPr>
        <xdr:cNvPr id="197" name="直線コネクタ 196"/>
        <xdr:cNvCxnSpPr/>
      </xdr:nvCxnSpPr>
      <xdr:spPr>
        <a:xfrm flipV="1">
          <a:off x="3225800" y="14218162"/>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83905</xdr:rowOff>
    </xdr:from>
    <xdr:to>
      <xdr:col>6</xdr:col>
      <xdr:colOff>50800</xdr:colOff>
      <xdr:row>85</xdr:row>
      <xdr:rowOff>14055</xdr:rowOff>
    </xdr:to>
    <xdr:sp macro="" textlink="">
      <xdr:nvSpPr>
        <xdr:cNvPr id="198" name="フローチャート : 判断 197"/>
        <xdr:cNvSpPr/>
      </xdr:nvSpPr>
      <xdr:spPr>
        <a:xfrm>
          <a:off x="4064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170282</xdr:rowOff>
    </xdr:from>
    <xdr:ext cx="736600" cy="259045"/>
    <xdr:sp macro="" textlink="">
      <xdr:nvSpPr>
        <xdr:cNvPr id="199" name="テキスト ボックス 198"/>
        <xdr:cNvSpPr txBox="1"/>
      </xdr:nvSpPr>
      <xdr:spPr>
        <a:xfrm>
          <a:off x="3733800" y="14572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29832</xdr:rowOff>
    </xdr:from>
    <xdr:to>
      <xdr:col>4</xdr:col>
      <xdr:colOff>482600</xdr:colOff>
      <xdr:row>83</xdr:row>
      <xdr:rowOff>52963</xdr:rowOff>
    </xdr:to>
    <xdr:cxnSp macro="">
      <xdr:nvCxnSpPr>
        <xdr:cNvPr id="200" name="直線コネクタ 199"/>
        <xdr:cNvCxnSpPr/>
      </xdr:nvCxnSpPr>
      <xdr:spPr>
        <a:xfrm>
          <a:off x="2336800" y="14260182"/>
          <a:ext cx="889000" cy="2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138871</xdr:rowOff>
    </xdr:from>
    <xdr:to>
      <xdr:col>4</xdr:col>
      <xdr:colOff>533400</xdr:colOff>
      <xdr:row>85</xdr:row>
      <xdr:rowOff>69021</xdr:rowOff>
    </xdr:to>
    <xdr:sp macro="" textlink="">
      <xdr:nvSpPr>
        <xdr:cNvPr id="201" name="フローチャート : 判断 200"/>
        <xdr:cNvSpPr/>
      </xdr:nvSpPr>
      <xdr:spPr>
        <a:xfrm>
          <a:off x="3175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53798</xdr:rowOff>
    </xdr:from>
    <xdr:ext cx="762000" cy="259045"/>
    <xdr:sp macro="" textlink="">
      <xdr:nvSpPr>
        <xdr:cNvPr id="202" name="テキスト ボックス 201"/>
        <xdr:cNvSpPr txBox="1"/>
      </xdr:nvSpPr>
      <xdr:spPr>
        <a:xfrm>
          <a:off x="2844800" y="1462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29832</xdr:rowOff>
    </xdr:from>
    <xdr:to>
      <xdr:col>3</xdr:col>
      <xdr:colOff>279400</xdr:colOff>
      <xdr:row>83</xdr:row>
      <xdr:rowOff>60908</xdr:rowOff>
    </xdr:to>
    <xdr:cxnSp macro="">
      <xdr:nvCxnSpPr>
        <xdr:cNvPr id="203" name="直線コネクタ 202"/>
        <xdr:cNvCxnSpPr/>
      </xdr:nvCxnSpPr>
      <xdr:spPr>
        <a:xfrm flipV="1">
          <a:off x="1447800" y="14260182"/>
          <a:ext cx="889000" cy="3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47107</xdr:rowOff>
    </xdr:from>
    <xdr:to>
      <xdr:col>3</xdr:col>
      <xdr:colOff>330200</xdr:colOff>
      <xdr:row>84</xdr:row>
      <xdr:rowOff>148707</xdr:rowOff>
    </xdr:to>
    <xdr:sp macro="" textlink="">
      <xdr:nvSpPr>
        <xdr:cNvPr id="204" name="フローチャート : 判断 203"/>
        <xdr:cNvSpPr/>
      </xdr:nvSpPr>
      <xdr:spPr>
        <a:xfrm>
          <a:off x="2286000" y="144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133484</xdr:rowOff>
    </xdr:from>
    <xdr:ext cx="762000" cy="259045"/>
    <xdr:sp macro="" textlink="">
      <xdr:nvSpPr>
        <xdr:cNvPr id="205" name="テキスト ボックス 204"/>
        <xdr:cNvSpPr txBox="1"/>
      </xdr:nvSpPr>
      <xdr:spPr>
        <a:xfrm>
          <a:off x="1955800" y="14535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103,891</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65635</xdr:rowOff>
    </xdr:from>
    <xdr:to>
      <xdr:col>2</xdr:col>
      <xdr:colOff>127000</xdr:colOff>
      <xdr:row>84</xdr:row>
      <xdr:rowOff>167235</xdr:rowOff>
    </xdr:to>
    <xdr:sp macro="" textlink="">
      <xdr:nvSpPr>
        <xdr:cNvPr id="206" name="フローチャート : 判断 205"/>
        <xdr:cNvSpPr/>
      </xdr:nvSpPr>
      <xdr:spPr>
        <a:xfrm>
          <a:off x="1397000" y="1446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152012</xdr:rowOff>
    </xdr:from>
    <xdr:ext cx="762000" cy="259045"/>
    <xdr:sp macro="" textlink="">
      <xdr:nvSpPr>
        <xdr:cNvPr id="207" name="テキスト ボックス 206"/>
        <xdr:cNvSpPr txBox="1"/>
      </xdr:nvSpPr>
      <xdr:spPr>
        <a:xfrm>
          <a:off x="1066800" y="1455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104,966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11063</xdr:rowOff>
    </xdr:from>
    <xdr:to>
      <xdr:col>7</xdr:col>
      <xdr:colOff>203200</xdr:colOff>
      <xdr:row>82</xdr:row>
      <xdr:rowOff>112663</xdr:rowOff>
    </xdr:to>
    <xdr:sp macro="" textlink="">
      <xdr:nvSpPr>
        <xdr:cNvPr id="213" name="円/楕円 212"/>
        <xdr:cNvSpPr/>
      </xdr:nvSpPr>
      <xdr:spPr>
        <a:xfrm>
          <a:off x="4902200" y="1406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27590</xdr:rowOff>
    </xdr:from>
    <xdr:ext cx="762000" cy="259045"/>
    <xdr:sp macro="" textlink="">
      <xdr:nvSpPr>
        <xdr:cNvPr id="214" name="人件費・物件費等の状況該当値テキスト"/>
        <xdr:cNvSpPr txBox="1"/>
      </xdr:nvSpPr>
      <xdr:spPr>
        <a:xfrm>
          <a:off x="5041900" y="1391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81,905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108462</xdr:rowOff>
    </xdr:from>
    <xdr:to>
      <xdr:col>6</xdr:col>
      <xdr:colOff>50800</xdr:colOff>
      <xdr:row>83</xdr:row>
      <xdr:rowOff>38612</xdr:rowOff>
    </xdr:to>
    <xdr:sp macro="" textlink="">
      <xdr:nvSpPr>
        <xdr:cNvPr id="215" name="円/楕円 214"/>
        <xdr:cNvSpPr/>
      </xdr:nvSpPr>
      <xdr:spPr>
        <a:xfrm>
          <a:off x="4064000" y="1416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48789</xdr:rowOff>
    </xdr:from>
    <xdr:ext cx="736600" cy="259045"/>
    <xdr:sp macro="" textlink="">
      <xdr:nvSpPr>
        <xdr:cNvPr id="216" name="テキスト ボックス 215"/>
        <xdr:cNvSpPr txBox="1"/>
      </xdr:nvSpPr>
      <xdr:spPr>
        <a:xfrm>
          <a:off x="3733800" y="13936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87,556</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2163</xdr:rowOff>
    </xdr:from>
    <xdr:to>
      <xdr:col>4</xdr:col>
      <xdr:colOff>533400</xdr:colOff>
      <xdr:row>83</xdr:row>
      <xdr:rowOff>103763</xdr:rowOff>
    </xdr:to>
    <xdr:sp macro="" textlink="">
      <xdr:nvSpPr>
        <xdr:cNvPr id="217" name="円/楕円 216"/>
        <xdr:cNvSpPr/>
      </xdr:nvSpPr>
      <xdr:spPr>
        <a:xfrm>
          <a:off x="3175000" y="1423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113940</xdr:rowOff>
    </xdr:from>
    <xdr:ext cx="762000" cy="259045"/>
    <xdr:sp macro="" textlink="">
      <xdr:nvSpPr>
        <xdr:cNvPr id="218" name="テキスト ボックス 217"/>
        <xdr:cNvSpPr txBox="1"/>
      </xdr:nvSpPr>
      <xdr:spPr>
        <a:xfrm>
          <a:off x="2844800" y="1400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91,336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150482</xdr:rowOff>
    </xdr:from>
    <xdr:to>
      <xdr:col>3</xdr:col>
      <xdr:colOff>330200</xdr:colOff>
      <xdr:row>83</xdr:row>
      <xdr:rowOff>80632</xdr:rowOff>
    </xdr:to>
    <xdr:sp macro="" textlink="">
      <xdr:nvSpPr>
        <xdr:cNvPr id="219" name="円/楕円 218"/>
        <xdr:cNvSpPr/>
      </xdr:nvSpPr>
      <xdr:spPr>
        <a:xfrm>
          <a:off x="2286000" y="1420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90809</xdr:rowOff>
    </xdr:from>
    <xdr:ext cx="762000" cy="259045"/>
    <xdr:sp macro="" textlink="">
      <xdr:nvSpPr>
        <xdr:cNvPr id="220" name="テキスト ボックス 219"/>
        <xdr:cNvSpPr txBox="1"/>
      </xdr:nvSpPr>
      <xdr:spPr>
        <a:xfrm>
          <a:off x="1955800" y="13978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89,994</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10108</xdr:rowOff>
    </xdr:from>
    <xdr:to>
      <xdr:col>2</xdr:col>
      <xdr:colOff>127000</xdr:colOff>
      <xdr:row>83</xdr:row>
      <xdr:rowOff>111708</xdr:rowOff>
    </xdr:to>
    <xdr:sp macro="" textlink="">
      <xdr:nvSpPr>
        <xdr:cNvPr id="221" name="円/楕円 220"/>
        <xdr:cNvSpPr/>
      </xdr:nvSpPr>
      <xdr:spPr>
        <a:xfrm>
          <a:off x="1397000" y="1424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121885</xdr:rowOff>
    </xdr:from>
    <xdr:ext cx="762000" cy="259045"/>
    <xdr:sp macro="" textlink="">
      <xdr:nvSpPr>
        <xdr:cNvPr id="222" name="テキスト ボックス 221"/>
        <xdr:cNvSpPr txBox="1"/>
      </xdr:nvSpPr>
      <xdr:spPr>
        <a:xfrm>
          <a:off x="1066800" y="14009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91,797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rgbClr val="FF0000"/>
              </a:solidFill>
              <a:effectLst/>
              <a:latin typeface="+mn-lt"/>
              <a:ea typeface="+mn-ea"/>
              <a:cs typeface="+mn-cs"/>
            </a:rPr>
            <a:t>　</a:t>
          </a:r>
          <a:r>
            <a:rPr lang="ja-JP" altLang="ja-JP" sz="1100">
              <a:solidFill>
                <a:sysClr val="windowText" lastClr="000000"/>
              </a:solidFill>
              <a:effectLst/>
              <a:latin typeface="+mn-lt"/>
              <a:ea typeface="+mn-ea"/>
              <a:cs typeface="+mn-cs"/>
            </a:rPr>
            <a:t>国家公務員の時限的な給与改定特例法による措置</a:t>
          </a:r>
          <a:r>
            <a:rPr lang="ja-JP" altLang="en-US" sz="1100">
              <a:solidFill>
                <a:sysClr val="windowText" lastClr="000000"/>
              </a:solidFill>
              <a:effectLst/>
              <a:latin typeface="+mn-lt"/>
              <a:ea typeface="+mn-ea"/>
              <a:cs typeface="+mn-cs"/>
            </a:rPr>
            <a:t>が平成２６年３月３１日をもって廃止されたため、指数は特例以前の水準に戻ったが、</a:t>
          </a:r>
          <a:r>
            <a:rPr lang="ja-JP" altLang="ja-JP" sz="1100" b="0" i="0" baseline="0">
              <a:solidFill>
                <a:schemeClr val="dk1"/>
              </a:solidFill>
              <a:effectLst/>
              <a:latin typeface="+mn-lt"/>
              <a:ea typeface="+mn-ea"/>
              <a:cs typeface="+mn-cs"/>
            </a:rPr>
            <a:t>全国市平均を１．</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、類似団体平均を１．</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ポイント上回っている。今後についても、人事院勧告に基づく給与の適正化を図りつつ、</a:t>
          </a:r>
          <a:r>
            <a:rPr lang="ja-JP" altLang="en-US" sz="1100" b="0" i="0" baseline="0">
              <a:solidFill>
                <a:schemeClr val="dk1"/>
              </a:solidFill>
              <a:effectLst/>
              <a:latin typeface="+mn-lt"/>
              <a:ea typeface="+mn-ea"/>
              <a:cs typeface="+mn-cs"/>
            </a:rPr>
            <a:t>通勤手当</a:t>
          </a:r>
          <a:r>
            <a:rPr lang="ja-JP" altLang="ja-JP" sz="1100" b="0" i="0" baseline="0">
              <a:solidFill>
                <a:schemeClr val="dk1"/>
              </a:solidFill>
              <a:effectLst/>
              <a:latin typeface="+mn-lt"/>
              <a:ea typeface="+mn-ea"/>
              <a:cs typeface="+mn-cs"/>
            </a:rPr>
            <a:t>等の見直しを進め、引き続き給与の適正化に努める。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2" name="直線コネクタ 241"/>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3" name="テキスト ボックス 242"/>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11748</xdr:rowOff>
    </xdr:from>
    <xdr:to>
      <xdr:col>24</xdr:col>
      <xdr:colOff>558800</xdr:colOff>
      <xdr:row>86</xdr:row>
      <xdr:rowOff>77470</xdr:rowOff>
    </xdr:to>
    <xdr:cxnSp macro="">
      <xdr:nvCxnSpPr>
        <xdr:cNvPr id="247" name="直線コネクタ 246"/>
        <xdr:cNvCxnSpPr/>
      </xdr:nvCxnSpPr>
      <xdr:spPr>
        <a:xfrm flipV="1">
          <a:off x="17018000" y="13899198"/>
          <a:ext cx="0" cy="922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49547</xdr:rowOff>
    </xdr:from>
    <xdr:ext cx="762000" cy="259045"/>
    <xdr:sp macro="" textlink="">
      <xdr:nvSpPr>
        <xdr:cNvPr id="248" name="給与水準   （国との比較）最小値テキスト"/>
        <xdr:cNvSpPr txBox="1"/>
      </xdr:nvSpPr>
      <xdr:spPr>
        <a:xfrm>
          <a:off x="17106900" y="1479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86</xdr:row>
      <xdr:rowOff>77470</xdr:rowOff>
    </xdr:from>
    <xdr:to>
      <xdr:col>24</xdr:col>
      <xdr:colOff>647700</xdr:colOff>
      <xdr:row>86</xdr:row>
      <xdr:rowOff>77470</xdr:rowOff>
    </xdr:to>
    <xdr:cxnSp macro="">
      <xdr:nvCxnSpPr>
        <xdr:cNvPr id="249" name="直線コネクタ 248"/>
        <xdr:cNvCxnSpPr/>
      </xdr:nvCxnSpPr>
      <xdr:spPr>
        <a:xfrm>
          <a:off x="16929100" y="1482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98125</xdr:rowOff>
    </xdr:from>
    <xdr:ext cx="762000" cy="259045"/>
    <xdr:sp macro="" textlink="">
      <xdr:nvSpPr>
        <xdr:cNvPr id="250" name="給与水準   （国との比較）最大値テキスト"/>
        <xdr:cNvSpPr txBox="1"/>
      </xdr:nvSpPr>
      <xdr:spPr>
        <a:xfrm>
          <a:off x="17106900" y="13642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24</xdr:col>
      <xdr:colOff>469900</xdr:colOff>
      <xdr:row>81</xdr:row>
      <xdr:rowOff>11748</xdr:rowOff>
    </xdr:from>
    <xdr:to>
      <xdr:col>24</xdr:col>
      <xdr:colOff>647700</xdr:colOff>
      <xdr:row>81</xdr:row>
      <xdr:rowOff>11748</xdr:rowOff>
    </xdr:to>
    <xdr:cxnSp macro="">
      <xdr:nvCxnSpPr>
        <xdr:cNvPr id="251" name="直線コネクタ 250"/>
        <xdr:cNvCxnSpPr/>
      </xdr:nvCxnSpPr>
      <xdr:spPr>
        <a:xfrm>
          <a:off x="16929100" y="1389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55880</xdr:rowOff>
    </xdr:from>
    <xdr:to>
      <xdr:col>24</xdr:col>
      <xdr:colOff>558800</xdr:colOff>
      <xdr:row>88</xdr:row>
      <xdr:rowOff>18098</xdr:rowOff>
    </xdr:to>
    <xdr:cxnSp macro="">
      <xdr:nvCxnSpPr>
        <xdr:cNvPr id="252" name="直線コネクタ 251"/>
        <xdr:cNvCxnSpPr/>
      </xdr:nvCxnSpPr>
      <xdr:spPr>
        <a:xfrm flipV="1">
          <a:off x="16179800" y="14629130"/>
          <a:ext cx="838200" cy="47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102570</xdr:rowOff>
    </xdr:from>
    <xdr:ext cx="762000" cy="259045"/>
    <xdr:sp macro="" textlink="">
      <xdr:nvSpPr>
        <xdr:cNvPr id="253" name="給与水準   （国との比較）平均値テキスト"/>
        <xdr:cNvSpPr txBox="1"/>
      </xdr:nvSpPr>
      <xdr:spPr>
        <a:xfrm>
          <a:off x="17106900" y="14332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86043</xdr:rowOff>
    </xdr:from>
    <xdr:to>
      <xdr:col>24</xdr:col>
      <xdr:colOff>609600</xdr:colOff>
      <xdr:row>85</xdr:row>
      <xdr:rowOff>16193</xdr:rowOff>
    </xdr:to>
    <xdr:sp macro="" textlink="">
      <xdr:nvSpPr>
        <xdr:cNvPr id="254" name="フローチャート : 判断 253"/>
        <xdr:cNvSpPr/>
      </xdr:nvSpPr>
      <xdr:spPr>
        <a:xfrm>
          <a:off x="16967200" y="1448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18098</xdr:rowOff>
    </xdr:from>
    <xdr:to>
      <xdr:col>23</xdr:col>
      <xdr:colOff>406400</xdr:colOff>
      <xdr:row>88</xdr:row>
      <xdr:rowOff>60325</xdr:rowOff>
    </xdr:to>
    <xdr:cxnSp macro="">
      <xdr:nvCxnSpPr>
        <xdr:cNvPr id="255" name="直線コネクタ 254"/>
        <xdr:cNvCxnSpPr/>
      </xdr:nvCxnSpPr>
      <xdr:spPr>
        <a:xfrm flipV="1">
          <a:off x="15290800" y="1510569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66357</xdr:rowOff>
    </xdr:from>
    <xdr:to>
      <xdr:col>23</xdr:col>
      <xdr:colOff>457200</xdr:colOff>
      <xdr:row>87</xdr:row>
      <xdr:rowOff>167957</xdr:rowOff>
    </xdr:to>
    <xdr:sp macro="" textlink="">
      <xdr:nvSpPr>
        <xdr:cNvPr id="256" name="フローチャート : 判断 255"/>
        <xdr:cNvSpPr/>
      </xdr:nvSpPr>
      <xdr:spPr>
        <a:xfrm>
          <a:off x="16129000" y="1498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6684</xdr:rowOff>
    </xdr:from>
    <xdr:ext cx="736600" cy="259045"/>
    <xdr:sp macro="" textlink="">
      <xdr:nvSpPr>
        <xdr:cNvPr id="257" name="テキスト ボックス 256"/>
        <xdr:cNvSpPr txBox="1"/>
      </xdr:nvSpPr>
      <xdr:spPr>
        <a:xfrm>
          <a:off x="15798800" y="14751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110173</xdr:rowOff>
    </xdr:from>
    <xdr:to>
      <xdr:col>22</xdr:col>
      <xdr:colOff>203200</xdr:colOff>
      <xdr:row>88</xdr:row>
      <xdr:rowOff>60325</xdr:rowOff>
    </xdr:to>
    <xdr:cxnSp macro="">
      <xdr:nvCxnSpPr>
        <xdr:cNvPr id="258" name="直線コネクタ 257"/>
        <xdr:cNvCxnSpPr/>
      </xdr:nvCxnSpPr>
      <xdr:spPr>
        <a:xfrm>
          <a:off x="14401800" y="14683423"/>
          <a:ext cx="889000" cy="46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84455</xdr:rowOff>
    </xdr:from>
    <xdr:to>
      <xdr:col>22</xdr:col>
      <xdr:colOff>254000</xdr:colOff>
      <xdr:row>88</xdr:row>
      <xdr:rowOff>14605</xdr:rowOff>
    </xdr:to>
    <xdr:sp macro="" textlink="">
      <xdr:nvSpPr>
        <xdr:cNvPr id="259" name="フローチャート : 判断 258"/>
        <xdr:cNvSpPr/>
      </xdr:nvSpPr>
      <xdr:spPr>
        <a:xfrm>
          <a:off x="15240000" y="1500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24782</xdr:rowOff>
    </xdr:from>
    <xdr:ext cx="762000" cy="259045"/>
    <xdr:sp macro="" textlink="">
      <xdr:nvSpPr>
        <xdr:cNvPr id="260" name="テキスト ボックス 259"/>
        <xdr:cNvSpPr txBox="1"/>
      </xdr:nvSpPr>
      <xdr:spPr>
        <a:xfrm>
          <a:off x="14909800" y="1476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104139</xdr:rowOff>
    </xdr:from>
    <xdr:to>
      <xdr:col>21</xdr:col>
      <xdr:colOff>0</xdr:colOff>
      <xdr:row>85</xdr:row>
      <xdr:rowOff>110173</xdr:rowOff>
    </xdr:to>
    <xdr:cxnSp macro="">
      <xdr:nvCxnSpPr>
        <xdr:cNvPr id="261" name="直線コネクタ 260"/>
        <xdr:cNvCxnSpPr/>
      </xdr:nvCxnSpPr>
      <xdr:spPr>
        <a:xfrm>
          <a:off x="13512800" y="14677389"/>
          <a:ext cx="889000" cy="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134302</xdr:rowOff>
    </xdr:from>
    <xdr:to>
      <xdr:col>21</xdr:col>
      <xdr:colOff>50800</xdr:colOff>
      <xdr:row>85</xdr:row>
      <xdr:rowOff>64452</xdr:rowOff>
    </xdr:to>
    <xdr:sp macro="" textlink="">
      <xdr:nvSpPr>
        <xdr:cNvPr id="262" name="フローチャート : 判断 261"/>
        <xdr:cNvSpPr/>
      </xdr:nvSpPr>
      <xdr:spPr>
        <a:xfrm>
          <a:off x="14351000" y="1453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74629</xdr:rowOff>
    </xdr:from>
    <xdr:ext cx="762000" cy="259045"/>
    <xdr:sp macro="" textlink="">
      <xdr:nvSpPr>
        <xdr:cNvPr id="263" name="テキスト ボックス 262"/>
        <xdr:cNvSpPr txBox="1"/>
      </xdr:nvSpPr>
      <xdr:spPr>
        <a:xfrm>
          <a:off x="14020800" y="1430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73977</xdr:rowOff>
    </xdr:from>
    <xdr:to>
      <xdr:col>19</xdr:col>
      <xdr:colOff>533400</xdr:colOff>
      <xdr:row>85</xdr:row>
      <xdr:rowOff>4127</xdr:rowOff>
    </xdr:to>
    <xdr:sp macro="" textlink="">
      <xdr:nvSpPr>
        <xdr:cNvPr id="264" name="フローチャート : 判断 263"/>
        <xdr:cNvSpPr/>
      </xdr:nvSpPr>
      <xdr:spPr>
        <a:xfrm>
          <a:off x="13462000" y="14475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14304</xdr:rowOff>
    </xdr:from>
    <xdr:ext cx="762000" cy="259045"/>
    <xdr:sp macro="" textlink="">
      <xdr:nvSpPr>
        <xdr:cNvPr id="265" name="テキスト ボックス 264"/>
        <xdr:cNvSpPr txBox="1"/>
      </xdr:nvSpPr>
      <xdr:spPr>
        <a:xfrm>
          <a:off x="13131800" y="1424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5080</xdr:rowOff>
    </xdr:from>
    <xdr:to>
      <xdr:col>24</xdr:col>
      <xdr:colOff>609600</xdr:colOff>
      <xdr:row>85</xdr:row>
      <xdr:rowOff>106680</xdr:rowOff>
    </xdr:to>
    <xdr:sp macro="" textlink="">
      <xdr:nvSpPr>
        <xdr:cNvPr id="271" name="円/楕円 270"/>
        <xdr:cNvSpPr/>
      </xdr:nvSpPr>
      <xdr:spPr>
        <a:xfrm>
          <a:off x="169672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148607</xdr:rowOff>
    </xdr:from>
    <xdr:ext cx="762000" cy="259045"/>
    <xdr:sp macro="" textlink="">
      <xdr:nvSpPr>
        <xdr:cNvPr id="272" name="給与水準   （国との比較）該当値テキスト"/>
        <xdr:cNvSpPr txBox="1"/>
      </xdr:nvSpPr>
      <xdr:spPr>
        <a:xfrm>
          <a:off x="17106900" y="1455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138748</xdr:rowOff>
    </xdr:from>
    <xdr:to>
      <xdr:col>23</xdr:col>
      <xdr:colOff>457200</xdr:colOff>
      <xdr:row>88</xdr:row>
      <xdr:rowOff>68898</xdr:rowOff>
    </xdr:to>
    <xdr:sp macro="" textlink="">
      <xdr:nvSpPr>
        <xdr:cNvPr id="273" name="円/楕円 272"/>
        <xdr:cNvSpPr/>
      </xdr:nvSpPr>
      <xdr:spPr>
        <a:xfrm>
          <a:off x="16129000" y="1505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53675</xdr:rowOff>
    </xdr:from>
    <xdr:ext cx="736600" cy="259045"/>
    <xdr:sp macro="" textlink="">
      <xdr:nvSpPr>
        <xdr:cNvPr id="274" name="テキスト ボックス 273"/>
        <xdr:cNvSpPr txBox="1"/>
      </xdr:nvSpPr>
      <xdr:spPr>
        <a:xfrm>
          <a:off x="15798800" y="15141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9525</xdr:rowOff>
    </xdr:from>
    <xdr:to>
      <xdr:col>22</xdr:col>
      <xdr:colOff>254000</xdr:colOff>
      <xdr:row>88</xdr:row>
      <xdr:rowOff>111125</xdr:rowOff>
    </xdr:to>
    <xdr:sp macro="" textlink="">
      <xdr:nvSpPr>
        <xdr:cNvPr id="275" name="円/楕円 274"/>
        <xdr:cNvSpPr/>
      </xdr:nvSpPr>
      <xdr:spPr>
        <a:xfrm>
          <a:off x="15240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95902</xdr:rowOff>
    </xdr:from>
    <xdr:ext cx="762000" cy="259045"/>
    <xdr:sp macro="" textlink="">
      <xdr:nvSpPr>
        <xdr:cNvPr id="276" name="テキスト ボックス 275"/>
        <xdr:cNvSpPr txBox="1"/>
      </xdr:nvSpPr>
      <xdr:spPr>
        <a:xfrm>
          <a:off x="14909800" y="151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59373</xdr:rowOff>
    </xdr:from>
    <xdr:to>
      <xdr:col>21</xdr:col>
      <xdr:colOff>50800</xdr:colOff>
      <xdr:row>85</xdr:row>
      <xdr:rowOff>160973</xdr:rowOff>
    </xdr:to>
    <xdr:sp macro="" textlink="">
      <xdr:nvSpPr>
        <xdr:cNvPr id="277" name="円/楕円 276"/>
        <xdr:cNvSpPr/>
      </xdr:nvSpPr>
      <xdr:spPr>
        <a:xfrm>
          <a:off x="14351000" y="1463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145750</xdr:rowOff>
    </xdr:from>
    <xdr:ext cx="762000" cy="259045"/>
    <xdr:sp macro="" textlink="">
      <xdr:nvSpPr>
        <xdr:cNvPr id="278" name="テキスト ボックス 277"/>
        <xdr:cNvSpPr txBox="1"/>
      </xdr:nvSpPr>
      <xdr:spPr>
        <a:xfrm>
          <a:off x="14020800" y="1471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53339</xdr:rowOff>
    </xdr:from>
    <xdr:to>
      <xdr:col>19</xdr:col>
      <xdr:colOff>533400</xdr:colOff>
      <xdr:row>85</xdr:row>
      <xdr:rowOff>154939</xdr:rowOff>
    </xdr:to>
    <xdr:sp macro="" textlink="">
      <xdr:nvSpPr>
        <xdr:cNvPr id="279" name="円/楕円 278"/>
        <xdr:cNvSpPr/>
      </xdr:nvSpPr>
      <xdr:spPr>
        <a:xfrm>
          <a:off x="13462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139716</xdr:rowOff>
    </xdr:from>
    <xdr:ext cx="762000" cy="259045"/>
    <xdr:sp macro="" textlink="">
      <xdr:nvSpPr>
        <xdr:cNvPr id="280" name="テキスト ボックス 279"/>
        <xdr:cNvSpPr txBox="1"/>
      </xdr:nvSpPr>
      <xdr:spPr>
        <a:xfrm>
          <a:off x="13131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2" name="テキスト ボックス 281"/>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3" name="テキスト ボックス 282"/>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全国平均、静岡県平均及び類似団体平均よりも下回っている。</a:t>
          </a:r>
          <a:r>
            <a:rPr lang="ja-JP" altLang="ja-JP" sz="1100" b="0" i="0" baseline="0">
              <a:solidFill>
                <a:sysClr val="windowText" lastClr="000000"/>
              </a:solidFill>
              <a:effectLst/>
              <a:latin typeface="+mn-lt"/>
              <a:ea typeface="+mn-ea"/>
              <a:cs typeface="+mn-cs"/>
            </a:rPr>
            <a:t>平成２４年度</a:t>
          </a:r>
          <a:r>
            <a:rPr lang="ja-JP" altLang="en-US" sz="1100" b="0" i="0" baseline="0">
              <a:solidFill>
                <a:sysClr val="windowText" lastClr="000000"/>
              </a:solidFill>
              <a:effectLst/>
              <a:latin typeface="+mn-lt"/>
              <a:ea typeface="+mn-ea"/>
              <a:cs typeface="+mn-cs"/>
            </a:rPr>
            <a:t>末に</a:t>
          </a:r>
          <a:r>
            <a:rPr lang="ja-JP" altLang="ja-JP" sz="1100" b="0" i="0" baseline="0">
              <a:solidFill>
                <a:sysClr val="windowText" lastClr="000000"/>
              </a:solidFill>
              <a:effectLst/>
              <a:latin typeface="+mn-lt"/>
              <a:ea typeface="+mn-ea"/>
              <a:cs typeface="+mn-cs"/>
            </a:rPr>
            <a:t>消防行政の広域化に伴い消防職員が一部事務組合に移行した</a:t>
          </a:r>
          <a:r>
            <a:rPr lang="ja-JP" altLang="en-US" sz="1100" b="0" i="0" baseline="0">
              <a:solidFill>
                <a:sysClr val="windowText" lastClr="000000"/>
              </a:solidFill>
              <a:effectLst/>
              <a:latin typeface="+mn-lt"/>
              <a:ea typeface="+mn-ea"/>
              <a:cs typeface="+mn-cs"/>
            </a:rPr>
            <a:t>ため、</a:t>
          </a:r>
          <a:r>
            <a:rPr lang="ja-JP" altLang="ja-JP" sz="1100" b="0" i="0" baseline="0">
              <a:solidFill>
                <a:sysClr val="windowText" lastClr="000000"/>
              </a:solidFill>
              <a:effectLst/>
              <a:latin typeface="+mn-lt"/>
              <a:ea typeface="+mn-ea"/>
              <a:cs typeface="+mn-cs"/>
            </a:rPr>
            <a:t>職員数が</a:t>
          </a:r>
          <a:r>
            <a:rPr lang="ja-JP" altLang="en-US" sz="1100" b="0" i="0" baseline="0">
              <a:solidFill>
                <a:sysClr val="windowText" lastClr="000000"/>
              </a:solidFill>
              <a:effectLst/>
              <a:latin typeface="+mn-lt"/>
              <a:ea typeface="+mn-ea"/>
              <a:cs typeface="+mn-cs"/>
            </a:rPr>
            <a:t>大きく</a:t>
          </a:r>
          <a:r>
            <a:rPr lang="ja-JP" altLang="ja-JP" sz="1100" b="0" i="0" baseline="0">
              <a:solidFill>
                <a:sysClr val="windowText" lastClr="000000"/>
              </a:solidFill>
              <a:effectLst/>
              <a:latin typeface="+mn-lt"/>
              <a:ea typeface="+mn-ea"/>
              <a:cs typeface="+mn-cs"/>
            </a:rPr>
            <a:t>減少した</a:t>
          </a:r>
          <a:r>
            <a:rPr lang="ja-JP" altLang="en-US" sz="1100" b="0" i="0" baseline="0">
              <a:solidFill>
                <a:sysClr val="windowText" lastClr="000000"/>
              </a:solidFill>
              <a:effectLst/>
              <a:latin typeface="+mn-lt"/>
              <a:ea typeface="+mn-ea"/>
              <a:cs typeface="+mn-cs"/>
            </a:rPr>
            <a:t>が、それ以降も同程度の水準で推移している</a:t>
          </a:r>
          <a:r>
            <a:rPr lang="ja-JP" altLang="ja-JP" sz="1100" b="0" i="0" baseline="0">
              <a:solidFill>
                <a:sysClr val="windowText" lastClr="000000"/>
              </a:solidFill>
              <a:effectLst/>
              <a:latin typeface="+mn-lt"/>
              <a:ea typeface="+mn-ea"/>
              <a:cs typeface="+mn-cs"/>
            </a:rPr>
            <a:t>。</a:t>
          </a:r>
          <a:r>
            <a:rPr lang="ja-JP" altLang="ja-JP" sz="1100" b="0" i="0" baseline="0">
              <a:solidFill>
                <a:schemeClr val="dk1"/>
              </a:solidFill>
              <a:effectLst/>
              <a:latin typeface="+mn-lt"/>
              <a:ea typeface="+mn-ea"/>
              <a:cs typeface="+mn-cs"/>
            </a:rPr>
            <a:t>今後も職員の能力の向上を図り、行政サービスを低下させることなく、定員管理の適正化に努め、毎年度一定の職員採用枠を確保しつつ、定年退職者の不補充により減員を図っていく。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37374</xdr:rowOff>
    </xdr:from>
    <xdr:to>
      <xdr:col>24</xdr:col>
      <xdr:colOff>558800</xdr:colOff>
      <xdr:row>67</xdr:row>
      <xdr:rowOff>148953</xdr:rowOff>
    </xdr:to>
    <xdr:cxnSp macro="">
      <xdr:nvCxnSpPr>
        <xdr:cNvPr id="312" name="直線コネクタ 311"/>
        <xdr:cNvCxnSpPr/>
      </xdr:nvCxnSpPr>
      <xdr:spPr>
        <a:xfrm flipV="1">
          <a:off x="17018000" y="998147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121030</xdr:rowOff>
    </xdr:from>
    <xdr:ext cx="762000" cy="259045"/>
    <xdr:sp macro="" textlink="">
      <xdr:nvSpPr>
        <xdr:cNvPr id="313" name="定員管理の状況最小値テキスト"/>
        <xdr:cNvSpPr txBox="1"/>
      </xdr:nvSpPr>
      <xdr:spPr>
        <a:xfrm>
          <a:off x="17106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67</xdr:row>
      <xdr:rowOff>148953</xdr:rowOff>
    </xdr:from>
    <xdr:to>
      <xdr:col>24</xdr:col>
      <xdr:colOff>647700</xdr:colOff>
      <xdr:row>67</xdr:row>
      <xdr:rowOff>148953</xdr:rowOff>
    </xdr:to>
    <xdr:cxnSp macro="">
      <xdr:nvCxnSpPr>
        <xdr:cNvPr id="314" name="直線コネクタ 313"/>
        <xdr:cNvCxnSpPr/>
      </xdr:nvCxnSpPr>
      <xdr:spPr>
        <a:xfrm>
          <a:off x="16929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123751</xdr:rowOff>
    </xdr:from>
    <xdr:ext cx="762000" cy="259045"/>
    <xdr:sp macro="" textlink="">
      <xdr:nvSpPr>
        <xdr:cNvPr id="315" name="定員管理の状況最大値テキスト"/>
        <xdr:cNvSpPr txBox="1"/>
      </xdr:nvSpPr>
      <xdr:spPr>
        <a:xfrm>
          <a:off x="17106900" y="9724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24</xdr:col>
      <xdr:colOff>469900</xdr:colOff>
      <xdr:row>58</xdr:row>
      <xdr:rowOff>37374</xdr:rowOff>
    </xdr:from>
    <xdr:to>
      <xdr:col>24</xdr:col>
      <xdr:colOff>647700</xdr:colOff>
      <xdr:row>58</xdr:row>
      <xdr:rowOff>37374</xdr:rowOff>
    </xdr:to>
    <xdr:cxnSp macro="">
      <xdr:nvCxnSpPr>
        <xdr:cNvPr id="316" name="直線コネクタ 315"/>
        <xdr:cNvCxnSpPr/>
      </xdr:nvCxnSpPr>
      <xdr:spPr>
        <a:xfrm>
          <a:off x="16929100" y="998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96883</xdr:rowOff>
    </xdr:from>
    <xdr:to>
      <xdr:col>24</xdr:col>
      <xdr:colOff>558800</xdr:colOff>
      <xdr:row>59</xdr:row>
      <xdr:rowOff>114119</xdr:rowOff>
    </xdr:to>
    <xdr:cxnSp macro="">
      <xdr:nvCxnSpPr>
        <xdr:cNvPr id="317" name="直線コネクタ 316"/>
        <xdr:cNvCxnSpPr/>
      </xdr:nvCxnSpPr>
      <xdr:spPr>
        <a:xfrm>
          <a:off x="16179800" y="10212433"/>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51905</xdr:rowOff>
    </xdr:from>
    <xdr:ext cx="762000" cy="259045"/>
    <xdr:sp macro="" textlink="">
      <xdr:nvSpPr>
        <xdr:cNvPr id="318" name="定員管理の状況平均値テキスト"/>
        <xdr:cNvSpPr txBox="1"/>
      </xdr:nvSpPr>
      <xdr:spPr>
        <a:xfrm>
          <a:off x="17106900" y="10681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79828</xdr:rowOff>
    </xdr:from>
    <xdr:to>
      <xdr:col>24</xdr:col>
      <xdr:colOff>609600</xdr:colOff>
      <xdr:row>63</xdr:row>
      <xdr:rowOff>9978</xdr:rowOff>
    </xdr:to>
    <xdr:sp macro="" textlink="">
      <xdr:nvSpPr>
        <xdr:cNvPr id="319" name="フローチャート : 判断 318"/>
        <xdr:cNvSpPr/>
      </xdr:nvSpPr>
      <xdr:spPr>
        <a:xfrm>
          <a:off x="169672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96883</xdr:rowOff>
    </xdr:from>
    <xdr:to>
      <xdr:col>23</xdr:col>
      <xdr:colOff>406400</xdr:colOff>
      <xdr:row>61</xdr:row>
      <xdr:rowOff>109038</xdr:rowOff>
    </xdr:to>
    <xdr:cxnSp macro="">
      <xdr:nvCxnSpPr>
        <xdr:cNvPr id="320" name="直線コネクタ 319"/>
        <xdr:cNvCxnSpPr/>
      </xdr:nvCxnSpPr>
      <xdr:spPr>
        <a:xfrm flipV="1">
          <a:off x="15290800" y="10212433"/>
          <a:ext cx="889000" cy="35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90170</xdr:rowOff>
    </xdr:from>
    <xdr:to>
      <xdr:col>23</xdr:col>
      <xdr:colOff>457200</xdr:colOff>
      <xdr:row>63</xdr:row>
      <xdr:rowOff>20320</xdr:rowOff>
    </xdr:to>
    <xdr:sp macro="" textlink="">
      <xdr:nvSpPr>
        <xdr:cNvPr id="321" name="フローチャート : 判断 320"/>
        <xdr:cNvSpPr/>
      </xdr:nvSpPr>
      <xdr:spPr>
        <a:xfrm>
          <a:off x="16129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5097</xdr:rowOff>
    </xdr:from>
    <xdr:ext cx="736600" cy="259045"/>
    <xdr:sp macro="" textlink="">
      <xdr:nvSpPr>
        <xdr:cNvPr id="322" name="テキスト ボックス 321"/>
        <xdr:cNvSpPr txBox="1"/>
      </xdr:nvSpPr>
      <xdr:spPr>
        <a:xfrm>
          <a:off x="15798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109038</xdr:rowOff>
    </xdr:from>
    <xdr:to>
      <xdr:col>22</xdr:col>
      <xdr:colOff>203200</xdr:colOff>
      <xdr:row>61</xdr:row>
      <xdr:rowOff>129722</xdr:rowOff>
    </xdr:to>
    <xdr:cxnSp macro="">
      <xdr:nvCxnSpPr>
        <xdr:cNvPr id="323" name="直線コネクタ 322"/>
        <xdr:cNvCxnSpPr/>
      </xdr:nvCxnSpPr>
      <xdr:spPr>
        <a:xfrm flipV="1">
          <a:off x="14401800" y="10567488"/>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166007</xdr:rowOff>
    </xdr:from>
    <xdr:to>
      <xdr:col>22</xdr:col>
      <xdr:colOff>254000</xdr:colOff>
      <xdr:row>63</xdr:row>
      <xdr:rowOff>96157</xdr:rowOff>
    </xdr:to>
    <xdr:sp macro="" textlink="">
      <xdr:nvSpPr>
        <xdr:cNvPr id="324" name="フローチャート : 判断 323"/>
        <xdr:cNvSpPr/>
      </xdr:nvSpPr>
      <xdr:spPr>
        <a:xfrm>
          <a:off x="15240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80934</xdr:rowOff>
    </xdr:from>
    <xdr:ext cx="762000" cy="259045"/>
    <xdr:sp macro="" textlink="">
      <xdr:nvSpPr>
        <xdr:cNvPr id="325" name="テキスト ボックス 324"/>
        <xdr:cNvSpPr txBox="1"/>
      </xdr:nvSpPr>
      <xdr:spPr>
        <a:xfrm>
          <a:off x="14909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129722</xdr:rowOff>
    </xdr:from>
    <xdr:to>
      <xdr:col>21</xdr:col>
      <xdr:colOff>0</xdr:colOff>
      <xdr:row>62</xdr:row>
      <xdr:rowOff>9978</xdr:rowOff>
    </xdr:to>
    <xdr:cxnSp macro="">
      <xdr:nvCxnSpPr>
        <xdr:cNvPr id="326" name="直線コネクタ 325"/>
        <xdr:cNvCxnSpPr/>
      </xdr:nvCxnSpPr>
      <xdr:spPr>
        <a:xfrm flipV="1">
          <a:off x="13512800" y="10588172"/>
          <a:ext cx="8890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79828</xdr:rowOff>
    </xdr:from>
    <xdr:to>
      <xdr:col>21</xdr:col>
      <xdr:colOff>50800</xdr:colOff>
      <xdr:row>63</xdr:row>
      <xdr:rowOff>9978</xdr:rowOff>
    </xdr:to>
    <xdr:sp macro="" textlink="">
      <xdr:nvSpPr>
        <xdr:cNvPr id="327" name="フローチャート : 判断 326"/>
        <xdr:cNvSpPr/>
      </xdr:nvSpPr>
      <xdr:spPr>
        <a:xfrm>
          <a:off x="14351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166205</xdr:rowOff>
    </xdr:from>
    <xdr:ext cx="762000" cy="259045"/>
    <xdr:sp macro="" textlink="">
      <xdr:nvSpPr>
        <xdr:cNvPr id="328" name="テキスト ボックス 327"/>
        <xdr:cNvSpPr txBox="1"/>
      </xdr:nvSpPr>
      <xdr:spPr>
        <a:xfrm>
          <a:off x="14020800" y="1079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124641</xdr:rowOff>
    </xdr:from>
    <xdr:to>
      <xdr:col>19</xdr:col>
      <xdr:colOff>533400</xdr:colOff>
      <xdr:row>63</xdr:row>
      <xdr:rowOff>54791</xdr:rowOff>
    </xdr:to>
    <xdr:sp macro="" textlink="">
      <xdr:nvSpPr>
        <xdr:cNvPr id="329" name="フローチャート : 判断 328"/>
        <xdr:cNvSpPr/>
      </xdr:nvSpPr>
      <xdr:spPr>
        <a:xfrm>
          <a:off x="13462000" y="1075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39568</xdr:rowOff>
    </xdr:from>
    <xdr:ext cx="762000" cy="259045"/>
    <xdr:sp macro="" textlink="">
      <xdr:nvSpPr>
        <xdr:cNvPr id="330" name="テキスト ボックス 329"/>
        <xdr:cNvSpPr txBox="1"/>
      </xdr:nvSpPr>
      <xdr:spPr>
        <a:xfrm>
          <a:off x="13131800" y="10840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63319</xdr:rowOff>
    </xdr:from>
    <xdr:to>
      <xdr:col>24</xdr:col>
      <xdr:colOff>609600</xdr:colOff>
      <xdr:row>59</xdr:row>
      <xdr:rowOff>164919</xdr:rowOff>
    </xdr:to>
    <xdr:sp macro="" textlink="">
      <xdr:nvSpPr>
        <xdr:cNvPr id="336" name="円/楕円 335"/>
        <xdr:cNvSpPr/>
      </xdr:nvSpPr>
      <xdr:spPr>
        <a:xfrm>
          <a:off x="169672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79846</xdr:rowOff>
    </xdr:from>
    <xdr:ext cx="762000" cy="259045"/>
    <xdr:sp macro="" textlink="">
      <xdr:nvSpPr>
        <xdr:cNvPr id="337" name="定員管理の状況該当値テキスト"/>
        <xdr:cNvSpPr txBox="1"/>
      </xdr:nvSpPr>
      <xdr:spPr>
        <a:xfrm>
          <a:off x="17106900" y="10023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46083</xdr:rowOff>
    </xdr:from>
    <xdr:to>
      <xdr:col>23</xdr:col>
      <xdr:colOff>457200</xdr:colOff>
      <xdr:row>59</xdr:row>
      <xdr:rowOff>147683</xdr:rowOff>
    </xdr:to>
    <xdr:sp macro="" textlink="">
      <xdr:nvSpPr>
        <xdr:cNvPr id="338" name="円/楕円 337"/>
        <xdr:cNvSpPr/>
      </xdr:nvSpPr>
      <xdr:spPr>
        <a:xfrm>
          <a:off x="16129000" y="1016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157860</xdr:rowOff>
    </xdr:from>
    <xdr:ext cx="736600" cy="259045"/>
    <xdr:sp macro="" textlink="">
      <xdr:nvSpPr>
        <xdr:cNvPr id="339" name="テキスト ボックス 338"/>
        <xdr:cNvSpPr txBox="1"/>
      </xdr:nvSpPr>
      <xdr:spPr>
        <a:xfrm>
          <a:off x="15798800" y="9930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58238</xdr:rowOff>
    </xdr:from>
    <xdr:to>
      <xdr:col>22</xdr:col>
      <xdr:colOff>254000</xdr:colOff>
      <xdr:row>61</xdr:row>
      <xdr:rowOff>159838</xdr:rowOff>
    </xdr:to>
    <xdr:sp macro="" textlink="">
      <xdr:nvSpPr>
        <xdr:cNvPr id="340" name="円/楕円 339"/>
        <xdr:cNvSpPr/>
      </xdr:nvSpPr>
      <xdr:spPr>
        <a:xfrm>
          <a:off x="152400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170015</xdr:rowOff>
    </xdr:from>
    <xdr:ext cx="762000" cy="259045"/>
    <xdr:sp macro="" textlink="">
      <xdr:nvSpPr>
        <xdr:cNvPr id="341" name="テキスト ボックス 340"/>
        <xdr:cNvSpPr txBox="1"/>
      </xdr:nvSpPr>
      <xdr:spPr>
        <a:xfrm>
          <a:off x="14909800" y="1028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78922</xdr:rowOff>
    </xdr:from>
    <xdr:to>
      <xdr:col>21</xdr:col>
      <xdr:colOff>50800</xdr:colOff>
      <xdr:row>62</xdr:row>
      <xdr:rowOff>9072</xdr:rowOff>
    </xdr:to>
    <xdr:sp macro="" textlink="">
      <xdr:nvSpPr>
        <xdr:cNvPr id="342" name="円/楕円 341"/>
        <xdr:cNvSpPr/>
      </xdr:nvSpPr>
      <xdr:spPr>
        <a:xfrm>
          <a:off x="143510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19249</xdr:rowOff>
    </xdr:from>
    <xdr:ext cx="762000" cy="259045"/>
    <xdr:sp macro="" textlink="">
      <xdr:nvSpPr>
        <xdr:cNvPr id="343" name="テキスト ボックス 342"/>
        <xdr:cNvSpPr txBox="1"/>
      </xdr:nvSpPr>
      <xdr:spPr>
        <a:xfrm>
          <a:off x="14020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130628</xdr:rowOff>
    </xdr:from>
    <xdr:to>
      <xdr:col>19</xdr:col>
      <xdr:colOff>533400</xdr:colOff>
      <xdr:row>62</xdr:row>
      <xdr:rowOff>60778</xdr:rowOff>
    </xdr:to>
    <xdr:sp macro="" textlink="">
      <xdr:nvSpPr>
        <xdr:cNvPr id="344" name="円/楕円 343"/>
        <xdr:cNvSpPr/>
      </xdr:nvSpPr>
      <xdr:spPr>
        <a:xfrm>
          <a:off x="134620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70955</xdr:rowOff>
    </xdr:from>
    <xdr:ext cx="762000" cy="259045"/>
    <xdr:sp macro="" textlink="">
      <xdr:nvSpPr>
        <xdr:cNvPr id="345" name="テキスト ボックス 344"/>
        <xdr:cNvSpPr txBox="1"/>
      </xdr:nvSpPr>
      <xdr:spPr>
        <a:xfrm>
          <a:off x="13131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臨時財政対策債の増加</a:t>
          </a:r>
          <a:r>
            <a:rPr lang="ja-JP" altLang="en-US" sz="1100" b="0" i="0" baseline="0">
              <a:solidFill>
                <a:schemeClr val="dk1"/>
              </a:solidFill>
              <a:effectLst/>
              <a:latin typeface="+mn-lt"/>
              <a:ea typeface="+mn-ea"/>
              <a:cs typeface="+mn-cs"/>
            </a:rPr>
            <a:t>による標準財政規模の増により、前年度に比べ０．５ポイント改善されたが、</a:t>
          </a:r>
          <a:r>
            <a:rPr lang="ja-JP" altLang="ja-JP" sz="1100" b="0" i="0" baseline="0">
              <a:solidFill>
                <a:schemeClr val="dk1"/>
              </a:solidFill>
              <a:effectLst/>
              <a:latin typeface="+mn-lt"/>
              <a:ea typeface="+mn-ea"/>
              <a:cs typeface="+mn-cs"/>
            </a:rPr>
            <a:t>過去からの普通建設事業費に係る起債の償還や病院事業会計、公共下水道会計での公債費に対する負担が大き</a:t>
          </a:r>
          <a:r>
            <a:rPr lang="ja-JP" altLang="en-US" sz="1100" b="0" i="0" baseline="0">
              <a:solidFill>
                <a:schemeClr val="dk1"/>
              </a:solidFill>
              <a:effectLst/>
              <a:latin typeface="+mn-lt"/>
              <a:ea typeface="+mn-ea"/>
              <a:cs typeface="+mn-cs"/>
            </a:rPr>
            <a:t>いため</a:t>
          </a:r>
          <a:r>
            <a:rPr lang="ja-JP" altLang="ja-JP" sz="1100" b="0" i="0" baseline="0">
              <a:solidFill>
                <a:schemeClr val="dk1"/>
              </a:solidFill>
              <a:effectLst/>
              <a:latin typeface="+mn-lt"/>
              <a:ea typeface="+mn-ea"/>
              <a:cs typeface="+mn-cs"/>
            </a:rPr>
            <a:t>、全国平均及び類似団体平均を上回っている。普通建設事業費等を峻別し投資的経費の縮減を図り、予算編成時に地方債発行額の上限設定をするなど、引き続き、新規地方債の発行の抑制に努める。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43</xdr:row>
      <xdr:rowOff>8382</xdr:rowOff>
    </xdr:to>
    <xdr:cxnSp macro="">
      <xdr:nvCxnSpPr>
        <xdr:cNvPr id="372" name="直線コネクタ 371"/>
        <xdr:cNvCxnSpPr/>
      </xdr:nvCxnSpPr>
      <xdr:spPr>
        <a:xfrm flipV="1">
          <a:off x="17018000" y="6193536"/>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151909</xdr:rowOff>
    </xdr:from>
    <xdr:ext cx="762000" cy="259045"/>
    <xdr:sp macro="" textlink="">
      <xdr:nvSpPr>
        <xdr:cNvPr id="373" name="公債費負担の状況最小値テキスト"/>
        <xdr:cNvSpPr txBox="1"/>
      </xdr:nvSpPr>
      <xdr:spPr>
        <a:xfrm>
          <a:off x="17106900" y="735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24</xdr:col>
      <xdr:colOff>469900</xdr:colOff>
      <xdr:row>43</xdr:row>
      <xdr:rowOff>8382</xdr:rowOff>
    </xdr:from>
    <xdr:to>
      <xdr:col>24</xdr:col>
      <xdr:colOff>647700</xdr:colOff>
      <xdr:row>43</xdr:row>
      <xdr:rowOff>8382</xdr:rowOff>
    </xdr:to>
    <xdr:cxnSp macro="">
      <xdr:nvCxnSpPr>
        <xdr:cNvPr id="374" name="直線コネクタ 373"/>
        <xdr:cNvCxnSpPr/>
      </xdr:nvCxnSpPr>
      <xdr:spPr>
        <a:xfrm>
          <a:off x="16929100" y="738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5"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6" name="直線コネクタ 375"/>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23368</xdr:rowOff>
    </xdr:from>
    <xdr:to>
      <xdr:col>24</xdr:col>
      <xdr:colOff>558800</xdr:colOff>
      <xdr:row>39</xdr:row>
      <xdr:rowOff>47498</xdr:rowOff>
    </xdr:to>
    <xdr:cxnSp macro="">
      <xdr:nvCxnSpPr>
        <xdr:cNvPr id="377" name="直線コネクタ 376"/>
        <xdr:cNvCxnSpPr/>
      </xdr:nvCxnSpPr>
      <xdr:spPr>
        <a:xfrm flipV="1">
          <a:off x="16179800" y="670991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92981</xdr:rowOff>
    </xdr:from>
    <xdr:ext cx="762000" cy="259045"/>
    <xdr:sp macro="" textlink="">
      <xdr:nvSpPr>
        <xdr:cNvPr id="378" name="公債費負担の状況平均値テキスト"/>
        <xdr:cNvSpPr txBox="1"/>
      </xdr:nvSpPr>
      <xdr:spPr>
        <a:xfrm>
          <a:off x="17106900" y="6436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76454</xdr:rowOff>
    </xdr:from>
    <xdr:to>
      <xdr:col>24</xdr:col>
      <xdr:colOff>609600</xdr:colOff>
      <xdr:row>39</xdr:row>
      <xdr:rowOff>6604</xdr:rowOff>
    </xdr:to>
    <xdr:sp macro="" textlink="">
      <xdr:nvSpPr>
        <xdr:cNvPr id="379" name="フローチャート : 判断 378"/>
        <xdr:cNvSpPr/>
      </xdr:nvSpPr>
      <xdr:spPr>
        <a:xfrm>
          <a:off x="169672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47498</xdr:rowOff>
    </xdr:from>
    <xdr:to>
      <xdr:col>23</xdr:col>
      <xdr:colOff>406400</xdr:colOff>
      <xdr:row>39</xdr:row>
      <xdr:rowOff>100584</xdr:rowOff>
    </xdr:to>
    <xdr:cxnSp macro="">
      <xdr:nvCxnSpPr>
        <xdr:cNvPr id="380" name="直線コネクタ 379"/>
        <xdr:cNvCxnSpPr/>
      </xdr:nvCxnSpPr>
      <xdr:spPr>
        <a:xfrm flipV="1">
          <a:off x="15290800" y="673404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105410</xdr:rowOff>
    </xdr:from>
    <xdr:to>
      <xdr:col>23</xdr:col>
      <xdr:colOff>457200</xdr:colOff>
      <xdr:row>39</xdr:row>
      <xdr:rowOff>35560</xdr:rowOff>
    </xdr:to>
    <xdr:sp macro="" textlink="">
      <xdr:nvSpPr>
        <xdr:cNvPr id="381" name="フローチャート : 判断 380"/>
        <xdr:cNvSpPr/>
      </xdr:nvSpPr>
      <xdr:spPr>
        <a:xfrm>
          <a:off x="16129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45737</xdr:rowOff>
    </xdr:from>
    <xdr:ext cx="736600" cy="259045"/>
    <xdr:sp macro="" textlink="">
      <xdr:nvSpPr>
        <xdr:cNvPr id="382" name="テキスト ボックス 381"/>
        <xdr:cNvSpPr txBox="1"/>
      </xdr:nvSpPr>
      <xdr:spPr>
        <a:xfrm>
          <a:off x="15798800" y="638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100584</xdr:rowOff>
    </xdr:from>
    <xdr:to>
      <xdr:col>22</xdr:col>
      <xdr:colOff>203200</xdr:colOff>
      <xdr:row>39</xdr:row>
      <xdr:rowOff>144018</xdr:rowOff>
    </xdr:to>
    <xdr:cxnSp macro="">
      <xdr:nvCxnSpPr>
        <xdr:cNvPr id="383" name="直線コネクタ 382"/>
        <xdr:cNvCxnSpPr/>
      </xdr:nvCxnSpPr>
      <xdr:spPr>
        <a:xfrm flipV="1">
          <a:off x="14401800" y="678713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144018</xdr:rowOff>
    </xdr:from>
    <xdr:to>
      <xdr:col>22</xdr:col>
      <xdr:colOff>254000</xdr:colOff>
      <xdr:row>39</xdr:row>
      <xdr:rowOff>74168</xdr:rowOff>
    </xdr:to>
    <xdr:sp macro="" textlink="">
      <xdr:nvSpPr>
        <xdr:cNvPr id="384" name="フローチャート : 判断 383"/>
        <xdr:cNvSpPr/>
      </xdr:nvSpPr>
      <xdr:spPr>
        <a:xfrm>
          <a:off x="15240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84345</xdr:rowOff>
    </xdr:from>
    <xdr:ext cx="762000" cy="259045"/>
    <xdr:sp macro="" textlink="">
      <xdr:nvSpPr>
        <xdr:cNvPr id="385" name="テキスト ボックス 384"/>
        <xdr:cNvSpPr txBox="1"/>
      </xdr:nvSpPr>
      <xdr:spPr>
        <a:xfrm>
          <a:off x="14909800" y="642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144018</xdr:rowOff>
    </xdr:from>
    <xdr:to>
      <xdr:col>21</xdr:col>
      <xdr:colOff>0</xdr:colOff>
      <xdr:row>40</xdr:row>
      <xdr:rowOff>20828</xdr:rowOff>
    </xdr:to>
    <xdr:cxnSp macro="">
      <xdr:nvCxnSpPr>
        <xdr:cNvPr id="386" name="直線コネクタ 385"/>
        <xdr:cNvCxnSpPr/>
      </xdr:nvCxnSpPr>
      <xdr:spPr>
        <a:xfrm flipV="1">
          <a:off x="13512800" y="683056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90932</xdr:rowOff>
    </xdr:from>
    <xdr:to>
      <xdr:col>21</xdr:col>
      <xdr:colOff>50800</xdr:colOff>
      <xdr:row>39</xdr:row>
      <xdr:rowOff>21082</xdr:rowOff>
    </xdr:to>
    <xdr:sp macro="" textlink="">
      <xdr:nvSpPr>
        <xdr:cNvPr id="387" name="フローチャート : 判断 386"/>
        <xdr:cNvSpPr/>
      </xdr:nvSpPr>
      <xdr:spPr>
        <a:xfrm>
          <a:off x="14351000" y="66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31259</xdr:rowOff>
    </xdr:from>
    <xdr:ext cx="762000" cy="259045"/>
    <xdr:sp macro="" textlink="">
      <xdr:nvSpPr>
        <xdr:cNvPr id="388" name="テキスト ボックス 387"/>
        <xdr:cNvSpPr txBox="1"/>
      </xdr:nvSpPr>
      <xdr:spPr>
        <a:xfrm>
          <a:off x="14020800" y="637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124714</xdr:rowOff>
    </xdr:from>
    <xdr:to>
      <xdr:col>19</xdr:col>
      <xdr:colOff>533400</xdr:colOff>
      <xdr:row>39</xdr:row>
      <xdr:rowOff>54864</xdr:rowOff>
    </xdr:to>
    <xdr:sp macro="" textlink="">
      <xdr:nvSpPr>
        <xdr:cNvPr id="389" name="フローチャート : 判断 388"/>
        <xdr:cNvSpPr/>
      </xdr:nvSpPr>
      <xdr:spPr>
        <a:xfrm>
          <a:off x="134620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65041</xdr:rowOff>
    </xdr:from>
    <xdr:ext cx="762000" cy="259045"/>
    <xdr:sp macro="" textlink="">
      <xdr:nvSpPr>
        <xdr:cNvPr id="390" name="テキスト ボックス 389"/>
        <xdr:cNvSpPr txBox="1"/>
      </xdr:nvSpPr>
      <xdr:spPr>
        <a:xfrm>
          <a:off x="13131800" y="640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144018</xdr:rowOff>
    </xdr:from>
    <xdr:to>
      <xdr:col>24</xdr:col>
      <xdr:colOff>609600</xdr:colOff>
      <xdr:row>39</xdr:row>
      <xdr:rowOff>74168</xdr:rowOff>
    </xdr:to>
    <xdr:sp macro="" textlink="">
      <xdr:nvSpPr>
        <xdr:cNvPr id="396" name="円/楕円 395"/>
        <xdr:cNvSpPr/>
      </xdr:nvSpPr>
      <xdr:spPr>
        <a:xfrm>
          <a:off x="16967200" y="665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116095</xdr:rowOff>
    </xdr:from>
    <xdr:ext cx="762000" cy="259045"/>
    <xdr:sp macro="" textlink="">
      <xdr:nvSpPr>
        <xdr:cNvPr id="397" name="公債費負担の状況該当値テキスト"/>
        <xdr:cNvSpPr txBox="1"/>
      </xdr:nvSpPr>
      <xdr:spPr>
        <a:xfrm>
          <a:off x="17106900" y="6631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168148</xdr:rowOff>
    </xdr:from>
    <xdr:to>
      <xdr:col>23</xdr:col>
      <xdr:colOff>457200</xdr:colOff>
      <xdr:row>39</xdr:row>
      <xdr:rowOff>98298</xdr:rowOff>
    </xdr:to>
    <xdr:sp macro="" textlink="">
      <xdr:nvSpPr>
        <xdr:cNvPr id="398" name="円/楕円 397"/>
        <xdr:cNvSpPr/>
      </xdr:nvSpPr>
      <xdr:spPr>
        <a:xfrm>
          <a:off x="161290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83075</xdr:rowOff>
    </xdr:from>
    <xdr:ext cx="736600" cy="259045"/>
    <xdr:sp macro="" textlink="">
      <xdr:nvSpPr>
        <xdr:cNvPr id="399" name="テキスト ボックス 398"/>
        <xdr:cNvSpPr txBox="1"/>
      </xdr:nvSpPr>
      <xdr:spPr>
        <a:xfrm>
          <a:off x="15798800" y="6769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49784</xdr:rowOff>
    </xdr:from>
    <xdr:to>
      <xdr:col>22</xdr:col>
      <xdr:colOff>254000</xdr:colOff>
      <xdr:row>39</xdr:row>
      <xdr:rowOff>151384</xdr:rowOff>
    </xdr:to>
    <xdr:sp macro="" textlink="">
      <xdr:nvSpPr>
        <xdr:cNvPr id="400" name="円/楕円 399"/>
        <xdr:cNvSpPr/>
      </xdr:nvSpPr>
      <xdr:spPr>
        <a:xfrm>
          <a:off x="15240000" y="673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136161</xdr:rowOff>
    </xdr:from>
    <xdr:ext cx="762000" cy="259045"/>
    <xdr:sp macro="" textlink="">
      <xdr:nvSpPr>
        <xdr:cNvPr id="401" name="テキスト ボックス 400"/>
        <xdr:cNvSpPr txBox="1"/>
      </xdr:nvSpPr>
      <xdr:spPr>
        <a:xfrm>
          <a:off x="14909800" y="682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93218</xdr:rowOff>
    </xdr:from>
    <xdr:to>
      <xdr:col>21</xdr:col>
      <xdr:colOff>50800</xdr:colOff>
      <xdr:row>40</xdr:row>
      <xdr:rowOff>23368</xdr:rowOff>
    </xdr:to>
    <xdr:sp macro="" textlink="">
      <xdr:nvSpPr>
        <xdr:cNvPr id="402" name="円/楕円 401"/>
        <xdr:cNvSpPr/>
      </xdr:nvSpPr>
      <xdr:spPr>
        <a:xfrm>
          <a:off x="14351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8145</xdr:rowOff>
    </xdr:from>
    <xdr:ext cx="762000" cy="259045"/>
    <xdr:sp macro="" textlink="">
      <xdr:nvSpPr>
        <xdr:cNvPr id="403" name="テキスト ボックス 402"/>
        <xdr:cNvSpPr txBox="1"/>
      </xdr:nvSpPr>
      <xdr:spPr>
        <a:xfrm>
          <a:off x="14020800" y="686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141478</xdr:rowOff>
    </xdr:from>
    <xdr:to>
      <xdr:col>19</xdr:col>
      <xdr:colOff>533400</xdr:colOff>
      <xdr:row>40</xdr:row>
      <xdr:rowOff>71628</xdr:rowOff>
    </xdr:to>
    <xdr:sp macro="" textlink="">
      <xdr:nvSpPr>
        <xdr:cNvPr id="404" name="円/楕円 403"/>
        <xdr:cNvSpPr/>
      </xdr:nvSpPr>
      <xdr:spPr>
        <a:xfrm>
          <a:off x="13462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56405</xdr:rowOff>
    </xdr:from>
    <xdr:ext cx="762000" cy="259045"/>
    <xdr:sp macro="" textlink="">
      <xdr:nvSpPr>
        <xdr:cNvPr id="405" name="テキスト ボックス 404"/>
        <xdr:cNvSpPr txBox="1"/>
      </xdr:nvSpPr>
      <xdr:spPr>
        <a:xfrm>
          <a:off x="13131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7" name="テキスト ボックス 40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8" name="テキスト ボックス 40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下水道事業特別会計の借入減による起債残高減少に伴う公営企業債等繰入見込額の減少及び財政調整基金、公用施設建設基金等の基金残高の増加に伴う充当可能基金の増加等に</a:t>
          </a:r>
          <a:r>
            <a:rPr lang="ja-JP" altLang="ja-JP" sz="1100" b="0" i="0" baseline="0">
              <a:solidFill>
                <a:schemeClr val="dk1"/>
              </a:solidFill>
              <a:effectLst/>
              <a:latin typeface="+mn-lt"/>
              <a:ea typeface="+mn-ea"/>
              <a:cs typeface="+mn-cs"/>
            </a:rPr>
            <a:t>より前年</a:t>
          </a:r>
          <a:r>
            <a:rPr lang="ja-JP" altLang="en-US" sz="1100" b="0" i="0" baseline="0">
              <a:solidFill>
                <a:schemeClr val="dk1"/>
              </a:solidFill>
              <a:effectLst/>
              <a:latin typeface="+mn-lt"/>
              <a:ea typeface="+mn-ea"/>
              <a:cs typeface="+mn-cs"/>
            </a:rPr>
            <a:t>度</a:t>
          </a:r>
          <a:r>
            <a:rPr lang="ja-JP" altLang="ja-JP" sz="1100" b="0" i="0" baseline="0">
              <a:solidFill>
                <a:schemeClr val="dk1"/>
              </a:solidFill>
              <a:effectLst/>
              <a:latin typeface="+mn-lt"/>
              <a:ea typeface="+mn-ea"/>
              <a:cs typeface="+mn-cs"/>
            </a:rPr>
            <a:t>に比べ</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８．</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ポイント改善されたが、普通建設事業費に係る地方債の発行や臨時財政対策債の積み上げが影響し、静岡県平均及び類似団体平均を上回っている。今後も適切な地方債管理を行い、後年度の財政負担を勘案した地方債の発行に努め、財政の健全化を図る</a:t>
          </a:r>
          <a:r>
            <a:rPr lang="ja-JP" altLang="en-US"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58522</xdr:rowOff>
    </xdr:from>
    <xdr:to>
      <xdr:col>24</xdr:col>
      <xdr:colOff>558800</xdr:colOff>
      <xdr:row>22</xdr:row>
      <xdr:rowOff>137135</xdr:rowOff>
    </xdr:to>
    <xdr:cxnSp macro="">
      <xdr:nvCxnSpPr>
        <xdr:cNvPr id="432" name="直線コネクタ 431"/>
        <xdr:cNvCxnSpPr/>
      </xdr:nvCxnSpPr>
      <xdr:spPr>
        <a:xfrm flipV="1">
          <a:off x="17018000" y="2458822"/>
          <a:ext cx="0" cy="14502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109212</xdr:rowOff>
    </xdr:from>
    <xdr:ext cx="762000" cy="259045"/>
    <xdr:sp macro="" textlink="">
      <xdr:nvSpPr>
        <xdr:cNvPr id="433" name="将来負担の状況最小値テキスト"/>
        <xdr:cNvSpPr txBox="1"/>
      </xdr:nvSpPr>
      <xdr:spPr>
        <a:xfrm>
          <a:off x="17106900" y="388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302.1</a:t>
          </a:r>
          <a:endParaRPr kumimoji="1" lang="ja-JP" altLang="en-US" sz="1000" b="1">
            <a:latin typeface="ＭＳ Ｐゴシック"/>
          </a:endParaRPr>
        </a:p>
      </xdr:txBody>
    </xdr:sp>
    <xdr:clientData/>
  </xdr:oneCellAnchor>
  <xdr:twoCellAnchor>
    <xdr:from>
      <xdr:col>24</xdr:col>
      <xdr:colOff>469900</xdr:colOff>
      <xdr:row>22</xdr:row>
      <xdr:rowOff>137135</xdr:rowOff>
    </xdr:from>
    <xdr:to>
      <xdr:col>24</xdr:col>
      <xdr:colOff>647700</xdr:colOff>
      <xdr:row>22</xdr:row>
      <xdr:rowOff>137135</xdr:rowOff>
    </xdr:to>
    <xdr:cxnSp macro="">
      <xdr:nvCxnSpPr>
        <xdr:cNvPr id="434" name="直線コネクタ 433"/>
        <xdr:cNvCxnSpPr/>
      </xdr:nvCxnSpPr>
      <xdr:spPr>
        <a:xfrm>
          <a:off x="16929100" y="390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144899</xdr:rowOff>
    </xdr:from>
    <xdr:ext cx="762000" cy="259045"/>
    <xdr:sp macro="" textlink="">
      <xdr:nvSpPr>
        <xdr:cNvPr id="435" name="将来負担の状況最大値テキスト"/>
        <xdr:cNvSpPr txBox="1"/>
      </xdr:nvSpPr>
      <xdr:spPr>
        <a:xfrm>
          <a:off x="17106900" y="220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14</xdr:row>
      <xdr:rowOff>58522</xdr:rowOff>
    </xdr:from>
    <xdr:to>
      <xdr:col>24</xdr:col>
      <xdr:colOff>647700</xdr:colOff>
      <xdr:row>14</xdr:row>
      <xdr:rowOff>58522</xdr:rowOff>
    </xdr:to>
    <xdr:cxnSp macro="">
      <xdr:nvCxnSpPr>
        <xdr:cNvPr id="436" name="直線コネクタ 435"/>
        <xdr:cNvCxnSpPr/>
      </xdr:nvCxnSpPr>
      <xdr:spPr>
        <a:xfrm>
          <a:off x="16929100" y="24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106172</xdr:rowOff>
    </xdr:from>
    <xdr:to>
      <xdr:col>24</xdr:col>
      <xdr:colOff>558800</xdr:colOff>
      <xdr:row>16</xdr:row>
      <xdr:rowOff>24003</xdr:rowOff>
    </xdr:to>
    <xdr:cxnSp macro="">
      <xdr:nvCxnSpPr>
        <xdr:cNvPr id="437" name="直線コネクタ 436"/>
        <xdr:cNvCxnSpPr/>
      </xdr:nvCxnSpPr>
      <xdr:spPr>
        <a:xfrm flipV="1">
          <a:off x="16179800" y="2677922"/>
          <a:ext cx="8382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26535</xdr:rowOff>
    </xdr:from>
    <xdr:ext cx="762000" cy="259045"/>
    <xdr:sp macro="" textlink="">
      <xdr:nvSpPr>
        <xdr:cNvPr id="438" name="将来負担の状況平均値テキスト"/>
        <xdr:cNvSpPr txBox="1"/>
      </xdr:nvSpPr>
      <xdr:spPr>
        <a:xfrm>
          <a:off x="17106900" y="2426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10008</xdr:rowOff>
    </xdr:from>
    <xdr:to>
      <xdr:col>24</xdr:col>
      <xdr:colOff>609600</xdr:colOff>
      <xdr:row>15</xdr:row>
      <xdr:rowOff>111608</xdr:rowOff>
    </xdr:to>
    <xdr:sp macro="" textlink="">
      <xdr:nvSpPr>
        <xdr:cNvPr id="439" name="フローチャート : 判断 438"/>
        <xdr:cNvSpPr/>
      </xdr:nvSpPr>
      <xdr:spPr>
        <a:xfrm>
          <a:off x="169672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24003</xdr:rowOff>
    </xdr:from>
    <xdr:to>
      <xdr:col>23</xdr:col>
      <xdr:colOff>406400</xdr:colOff>
      <xdr:row>16</xdr:row>
      <xdr:rowOff>63094</xdr:rowOff>
    </xdr:to>
    <xdr:cxnSp macro="">
      <xdr:nvCxnSpPr>
        <xdr:cNvPr id="440" name="直線コネクタ 439"/>
        <xdr:cNvCxnSpPr/>
      </xdr:nvCxnSpPr>
      <xdr:spPr>
        <a:xfrm flipV="1">
          <a:off x="15290800" y="2767203"/>
          <a:ext cx="8890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51029</xdr:rowOff>
    </xdr:from>
    <xdr:to>
      <xdr:col>23</xdr:col>
      <xdr:colOff>457200</xdr:colOff>
      <xdr:row>15</xdr:row>
      <xdr:rowOff>152629</xdr:rowOff>
    </xdr:to>
    <xdr:sp macro="" textlink="">
      <xdr:nvSpPr>
        <xdr:cNvPr id="441" name="フローチャート : 判断 440"/>
        <xdr:cNvSpPr/>
      </xdr:nvSpPr>
      <xdr:spPr>
        <a:xfrm>
          <a:off x="16129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162806</xdr:rowOff>
    </xdr:from>
    <xdr:ext cx="736600" cy="259045"/>
    <xdr:sp macro="" textlink="">
      <xdr:nvSpPr>
        <xdr:cNvPr id="442" name="テキスト ボックス 441"/>
        <xdr:cNvSpPr txBox="1"/>
      </xdr:nvSpPr>
      <xdr:spPr>
        <a:xfrm>
          <a:off x="15798800" y="2391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63094</xdr:rowOff>
    </xdr:from>
    <xdr:to>
      <xdr:col>22</xdr:col>
      <xdr:colOff>203200</xdr:colOff>
      <xdr:row>16</xdr:row>
      <xdr:rowOff>73711</xdr:rowOff>
    </xdr:to>
    <xdr:cxnSp macro="">
      <xdr:nvCxnSpPr>
        <xdr:cNvPr id="443" name="直線コネクタ 442"/>
        <xdr:cNvCxnSpPr/>
      </xdr:nvCxnSpPr>
      <xdr:spPr>
        <a:xfrm flipV="1">
          <a:off x="14401800" y="2806294"/>
          <a:ext cx="8890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96393</xdr:rowOff>
    </xdr:from>
    <xdr:to>
      <xdr:col>22</xdr:col>
      <xdr:colOff>254000</xdr:colOff>
      <xdr:row>16</xdr:row>
      <xdr:rowOff>26543</xdr:rowOff>
    </xdr:to>
    <xdr:sp macro="" textlink="">
      <xdr:nvSpPr>
        <xdr:cNvPr id="444" name="フローチャート : 判断 443"/>
        <xdr:cNvSpPr/>
      </xdr:nvSpPr>
      <xdr:spPr>
        <a:xfrm>
          <a:off x="15240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36720</xdr:rowOff>
    </xdr:from>
    <xdr:ext cx="762000" cy="259045"/>
    <xdr:sp macro="" textlink="">
      <xdr:nvSpPr>
        <xdr:cNvPr id="445" name="テキスト ボックス 444"/>
        <xdr:cNvSpPr txBox="1"/>
      </xdr:nvSpPr>
      <xdr:spPr>
        <a:xfrm>
          <a:off x="14909800" y="243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73711</xdr:rowOff>
    </xdr:from>
    <xdr:to>
      <xdr:col>21</xdr:col>
      <xdr:colOff>0</xdr:colOff>
      <xdr:row>16</xdr:row>
      <xdr:rowOff>137414</xdr:rowOff>
    </xdr:to>
    <xdr:cxnSp macro="">
      <xdr:nvCxnSpPr>
        <xdr:cNvPr id="446" name="直線コネクタ 445"/>
        <xdr:cNvCxnSpPr/>
      </xdr:nvCxnSpPr>
      <xdr:spPr>
        <a:xfrm flipV="1">
          <a:off x="13512800" y="2816911"/>
          <a:ext cx="889000" cy="6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69850</xdr:rowOff>
    </xdr:from>
    <xdr:to>
      <xdr:col>21</xdr:col>
      <xdr:colOff>50800</xdr:colOff>
      <xdr:row>16</xdr:row>
      <xdr:rowOff>0</xdr:rowOff>
    </xdr:to>
    <xdr:sp macro="" textlink="">
      <xdr:nvSpPr>
        <xdr:cNvPr id="447" name="フローチャート : 判断 446"/>
        <xdr:cNvSpPr/>
      </xdr:nvSpPr>
      <xdr:spPr>
        <a:xfrm>
          <a:off x="14351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10177</xdr:rowOff>
    </xdr:from>
    <xdr:ext cx="762000" cy="259045"/>
    <xdr:sp macro="" textlink="">
      <xdr:nvSpPr>
        <xdr:cNvPr id="448" name="テキスト ボックス 447"/>
        <xdr:cNvSpPr txBox="1"/>
      </xdr:nvSpPr>
      <xdr:spPr>
        <a:xfrm>
          <a:off x="14020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127279</xdr:rowOff>
    </xdr:from>
    <xdr:to>
      <xdr:col>19</xdr:col>
      <xdr:colOff>533400</xdr:colOff>
      <xdr:row>16</xdr:row>
      <xdr:rowOff>57429</xdr:rowOff>
    </xdr:to>
    <xdr:sp macro="" textlink="">
      <xdr:nvSpPr>
        <xdr:cNvPr id="449" name="フローチャート : 判断 448"/>
        <xdr:cNvSpPr/>
      </xdr:nvSpPr>
      <xdr:spPr>
        <a:xfrm>
          <a:off x="13462000" y="269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67606</xdr:rowOff>
    </xdr:from>
    <xdr:ext cx="762000" cy="259045"/>
    <xdr:sp macro="" textlink="">
      <xdr:nvSpPr>
        <xdr:cNvPr id="450" name="テキスト ボックス 449"/>
        <xdr:cNvSpPr txBox="1"/>
      </xdr:nvSpPr>
      <xdr:spPr>
        <a:xfrm>
          <a:off x="13131800" y="2467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55372</xdr:rowOff>
    </xdr:from>
    <xdr:to>
      <xdr:col>24</xdr:col>
      <xdr:colOff>609600</xdr:colOff>
      <xdr:row>15</xdr:row>
      <xdr:rowOff>156972</xdr:rowOff>
    </xdr:to>
    <xdr:sp macro="" textlink="">
      <xdr:nvSpPr>
        <xdr:cNvPr id="456" name="円/楕円 455"/>
        <xdr:cNvSpPr/>
      </xdr:nvSpPr>
      <xdr:spPr>
        <a:xfrm>
          <a:off x="16967200" y="262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27449</xdr:rowOff>
    </xdr:from>
    <xdr:ext cx="762000" cy="259045"/>
    <xdr:sp macro="" textlink="">
      <xdr:nvSpPr>
        <xdr:cNvPr id="457" name="将来負担の状況該当値テキスト"/>
        <xdr:cNvSpPr txBox="1"/>
      </xdr:nvSpPr>
      <xdr:spPr>
        <a:xfrm>
          <a:off x="17106900" y="2599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144653</xdr:rowOff>
    </xdr:from>
    <xdr:to>
      <xdr:col>23</xdr:col>
      <xdr:colOff>457200</xdr:colOff>
      <xdr:row>16</xdr:row>
      <xdr:rowOff>74803</xdr:rowOff>
    </xdr:to>
    <xdr:sp macro="" textlink="">
      <xdr:nvSpPr>
        <xdr:cNvPr id="458" name="円/楕円 457"/>
        <xdr:cNvSpPr/>
      </xdr:nvSpPr>
      <xdr:spPr>
        <a:xfrm>
          <a:off x="16129000" y="27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59580</xdr:rowOff>
    </xdr:from>
    <xdr:ext cx="736600" cy="259045"/>
    <xdr:sp macro="" textlink="">
      <xdr:nvSpPr>
        <xdr:cNvPr id="459" name="テキスト ボックス 458"/>
        <xdr:cNvSpPr txBox="1"/>
      </xdr:nvSpPr>
      <xdr:spPr>
        <a:xfrm>
          <a:off x="15798800" y="2802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12294</xdr:rowOff>
    </xdr:from>
    <xdr:to>
      <xdr:col>22</xdr:col>
      <xdr:colOff>254000</xdr:colOff>
      <xdr:row>16</xdr:row>
      <xdr:rowOff>113894</xdr:rowOff>
    </xdr:to>
    <xdr:sp macro="" textlink="">
      <xdr:nvSpPr>
        <xdr:cNvPr id="460" name="円/楕円 459"/>
        <xdr:cNvSpPr/>
      </xdr:nvSpPr>
      <xdr:spPr>
        <a:xfrm>
          <a:off x="15240000" y="275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98671</xdr:rowOff>
    </xdr:from>
    <xdr:ext cx="762000" cy="259045"/>
    <xdr:sp macro="" textlink="">
      <xdr:nvSpPr>
        <xdr:cNvPr id="461" name="テキスト ボックス 460"/>
        <xdr:cNvSpPr txBox="1"/>
      </xdr:nvSpPr>
      <xdr:spPr>
        <a:xfrm>
          <a:off x="14909800" y="284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22911</xdr:rowOff>
    </xdr:from>
    <xdr:to>
      <xdr:col>21</xdr:col>
      <xdr:colOff>50800</xdr:colOff>
      <xdr:row>16</xdr:row>
      <xdr:rowOff>124511</xdr:rowOff>
    </xdr:to>
    <xdr:sp macro="" textlink="">
      <xdr:nvSpPr>
        <xdr:cNvPr id="462" name="円/楕円 461"/>
        <xdr:cNvSpPr/>
      </xdr:nvSpPr>
      <xdr:spPr>
        <a:xfrm>
          <a:off x="14351000" y="276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109288</xdr:rowOff>
    </xdr:from>
    <xdr:ext cx="762000" cy="259045"/>
    <xdr:sp macro="" textlink="">
      <xdr:nvSpPr>
        <xdr:cNvPr id="463" name="テキスト ボックス 462"/>
        <xdr:cNvSpPr txBox="1"/>
      </xdr:nvSpPr>
      <xdr:spPr>
        <a:xfrm>
          <a:off x="14020800" y="285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86614</xdr:rowOff>
    </xdr:from>
    <xdr:to>
      <xdr:col>19</xdr:col>
      <xdr:colOff>533400</xdr:colOff>
      <xdr:row>17</xdr:row>
      <xdr:rowOff>16764</xdr:rowOff>
    </xdr:to>
    <xdr:sp macro="" textlink="">
      <xdr:nvSpPr>
        <xdr:cNvPr id="464" name="円/楕円 463"/>
        <xdr:cNvSpPr/>
      </xdr:nvSpPr>
      <xdr:spPr>
        <a:xfrm>
          <a:off x="13462000" y="282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1541</xdr:rowOff>
    </xdr:from>
    <xdr:ext cx="762000" cy="259045"/>
    <xdr:sp macro="" textlink="">
      <xdr:nvSpPr>
        <xdr:cNvPr id="465" name="テキスト ボックス 464"/>
        <xdr:cNvSpPr txBox="1"/>
      </xdr:nvSpPr>
      <xdr:spPr>
        <a:xfrm>
          <a:off x="13131800" y="291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静岡県焼津市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143,938
140,936
70.62
50,480,378
48,166,580
2,255,452
27,768,847
50,859,303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47.0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人件費に係る経常経費比率は、類似団体平均と比較して</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ポイント低い</a:t>
          </a:r>
          <a:r>
            <a:rPr lang="ja-JP" altLang="en-US" sz="1100" b="0" i="0" baseline="0">
              <a:solidFill>
                <a:schemeClr val="dk1"/>
              </a:solidFill>
              <a:effectLst/>
              <a:latin typeface="+mn-lt"/>
              <a:ea typeface="+mn-ea"/>
              <a:cs typeface="+mn-cs"/>
            </a:rPr>
            <a:t>１６</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％で、</a:t>
          </a:r>
          <a:r>
            <a:rPr lang="ja-JP" altLang="en-US" sz="1100" b="0" i="0" baseline="0">
              <a:solidFill>
                <a:schemeClr val="dk1"/>
              </a:solidFill>
              <a:effectLst/>
              <a:latin typeface="+mn-lt"/>
              <a:ea typeface="+mn-ea"/>
              <a:cs typeface="+mn-cs"/>
            </a:rPr>
            <a:t>志太消防本部発足に伴う常備消防職員給与費の減により、前</a:t>
          </a:r>
          <a:r>
            <a:rPr lang="ja-JP" altLang="ja-JP" sz="1100" b="0" i="0" baseline="0">
              <a:solidFill>
                <a:schemeClr val="dk1"/>
              </a:solidFill>
              <a:effectLst/>
              <a:latin typeface="+mn-lt"/>
              <a:ea typeface="+mn-ea"/>
              <a:cs typeface="+mn-cs"/>
            </a:rPr>
            <a:t>年度の２０．</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％から</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、低い水準を維持している。今後も引き続き、人員及び給与等の適正化を図るとともに、行財政改革への取り組みを通じて人件費の抑制に努める。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8890</xdr:rowOff>
    </xdr:to>
    <xdr:cxnSp macro="">
      <xdr:nvCxnSpPr>
        <xdr:cNvPr id="60" name="直線コネクタ 59"/>
        <xdr:cNvCxnSpPr/>
      </xdr:nvCxnSpPr>
      <xdr:spPr>
        <a:xfrm flipV="1">
          <a:off x="4826000" y="57505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1"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2" name="直線コネクタ 61"/>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92710</xdr:rowOff>
    </xdr:from>
    <xdr:to>
      <xdr:col>7</xdr:col>
      <xdr:colOff>15875</xdr:colOff>
      <xdr:row>35</xdr:row>
      <xdr:rowOff>62230</xdr:rowOff>
    </xdr:to>
    <xdr:cxnSp macro="">
      <xdr:nvCxnSpPr>
        <xdr:cNvPr id="65" name="直線コネクタ 64"/>
        <xdr:cNvCxnSpPr/>
      </xdr:nvCxnSpPr>
      <xdr:spPr>
        <a:xfrm flipV="1">
          <a:off x="3987800" y="5750560"/>
          <a:ext cx="8382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78757</xdr:rowOff>
    </xdr:from>
    <xdr:ext cx="762000" cy="259045"/>
    <xdr:sp macro="" textlink="">
      <xdr:nvSpPr>
        <xdr:cNvPr id="66" name="人件費平均値テキスト"/>
        <xdr:cNvSpPr txBox="1"/>
      </xdr:nvSpPr>
      <xdr:spPr>
        <a:xfrm>
          <a:off x="4914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7" name="フローチャート : 判断 66"/>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46990</xdr:rowOff>
    </xdr:from>
    <xdr:to>
      <xdr:col>5</xdr:col>
      <xdr:colOff>549275</xdr:colOff>
      <xdr:row>35</xdr:row>
      <xdr:rowOff>62230</xdr:rowOff>
    </xdr:to>
    <xdr:cxnSp macro="">
      <xdr:nvCxnSpPr>
        <xdr:cNvPr id="68" name="直線コネクタ 67"/>
        <xdr:cNvCxnSpPr/>
      </xdr:nvCxnSpPr>
      <xdr:spPr>
        <a:xfrm>
          <a:off x="3098800" y="6047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41910</xdr:rowOff>
    </xdr:from>
    <xdr:to>
      <xdr:col>5</xdr:col>
      <xdr:colOff>600075</xdr:colOff>
      <xdr:row>37</xdr:row>
      <xdr:rowOff>143510</xdr:rowOff>
    </xdr:to>
    <xdr:sp macro="" textlink="">
      <xdr:nvSpPr>
        <xdr:cNvPr id="69" name="フローチャート : 判断 68"/>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128287</xdr:rowOff>
    </xdr:from>
    <xdr:ext cx="736600" cy="259045"/>
    <xdr:sp macro="" textlink="">
      <xdr:nvSpPr>
        <xdr:cNvPr id="70" name="テキスト ボックス 69"/>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46990</xdr:rowOff>
    </xdr:from>
    <xdr:to>
      <xdr:col>4</xdr:col>
      <xdr:colOff>346075</xdr:colOff>
      <xdr:row>35</xdr:row>
      <xdr:rowOff>54610</xdr:rowOff>
    </xdr:to>
    <xdr:cxnSp macro="">
      <xdr:nvCxnSpPr>
        <xdr:cNvPr id="71" name="直線コネクタ 70"/>
        <xdr:cNvCxnSpPr/>
      </xdr:nvCxnSpPr>
      <xdr:spPr>
        <a:xfrm flipV="1">
          <a:off x="2209800" y="6047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95250</xdr:rowOff>
    </xdr:from>
    <xdr:to>
      <xdr:col>4</xdr:col>
      <xdr:colOff>396875</xdr:colOff>
      <xdr:row>38</xdr:row>
      <xdr:rowOff>25400</xdr:rowOff>
    </xdr:to>
    <xdr:sp macro="" textlink="">
      <xdr:nvSpPr>
        <xdr:cNvPr id="72" name="フローチャート : 判断 71"/>
        <xdr:cNvSpPr/>
      </xdr:nvSpPr>
      <xdr:spPr>
        <a:xfrm>
          <a:off x="3048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10177</xdr:rowOff>
    </xdr:from>
    <xdr:ext cx="762000" cy="259045"/>
    <xdr:sp macro="" textlink="">
      <xdr:nvSpPr>
        <xdr:cNvPr id="73" name="テキスト ボックス 72"/>
        <xdr:cNvSpPr txBox="1"/>
      </xdr:nvSpPr>
      <xdr:spPr>
        <a:xfrm>
          <a:off x="2717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54610</xdr:rowOff>
    </xdr:from>
    <xdr:to>
      <xdr:col>3</xdr:col>
      <xdr:colOff>142875</xdr:colOff>
      <xdr:row>35</xdr:row>
      <xdr:rowOff>161290</xdr:rowOff>
    </xdr:to>
    <xdr:cxnSp macro="">
      <xdr:nvCxnSpPr>
        <xdr:cNvPr id="74" name="直線コネクタ 73"/>
        <xdr:cNvCxnSpPr/>
      </xdr:nvCxnSpPr>
      <xdr:spPr>
        <a:xfrm flipV="1">
          <a:off x="1320800" y="60553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3810</xdr:rowOff>
    </xdr:from>
    <xdr:to>
      <xdr:col>3</xdr:col>
      <xdr:colOff>193675</xdr:colOff>
      <xdr:row>37</xdr:row>
      <xdr:rowOff>105410</xdr:rowOff>
    </xdr:to>
    <xdr:sp macro="" textlink="">
      <xdr:nvSpPr>
        <xdr:cNvPr id="75" name="フローチャート : 判断 74"/>
        <xdr:cNvSpPr/>
      </xdr:nvSpPr>
      <xdr:spPr>
        <a:xfrm>
          <a:off x="2159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90187</xdr:rowOff>
    </xdr:from>
    <xdr:ext cx="762000" cy="259045"/>
    <xdr:sp macro="" textlink="">
      <xdr:nvSpPr>
        <xdr:cNvPr id="76" name="テキスト ボックス 75"/>
        <xdr:cNvSpPr txBox="1"/>
      </xdr:nvSpPr>
      <xdr:spPr>
        <a:xfrm>
          <a:off x="1828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133350</xdr:rowOff>
    </xdr:from>
    <xdr:to>
      <xdr:col>1</xdr:col>
      <xdr:colOff>676275</xdr:colOff>
      <xdr:row>38</xdr:row>
      <xdr:rowOff>63500</xdr:rowOff>
    </xdr:to>
    <xdr:sp macro="" textlink="">
      <xdr:nvSpPr>
        <xdr:cNvPr id="77" name="フローチャート : 判断 76"/>
        <xdr:cNvSpPr/>
      </xdr:nvSpPr>
      <xdr:spPr>
        <a:xfrm>
          <a:off x="1270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48277</xdr:rowOff>
    </xdr:from>
    <xdr:ext cx="762000" cy="259045"/>
    <xdr:sp macro="" textlink="">
      <xdr:nvSpPr>
        <xdr:cNvPr id="78" name="テキスト ボックス 77"/>
        <xdr:cNvSpPr txBox="1"/>
      </xdr:nvSpPr>
      <xdr:spPr>
        <a:xfrm>
          <a:off x="939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33</xdr:row>
      <xdr:rowOff>41910</xdr:rowOff>
    </xdr:from>
    <xdr:to>
      <xdr:col>7</xdr:col>
      <xdr:colOff>66675</xdr:colOff>
      <xdr:row>33</xdr:row>
      <xdr:rowOff>143510</xdr:rowOff>
    </xdr:to>
    <xdr:sp macro="" textlink="">
      <xdr:nvSpPr>
        <xdr:cNvPr id="84" name="円/楕円 83"/>
        <xdr:cNvSpPr/>
      </xdr:nvSpPr>
      <xdr:spPr>
        <a:xfrm>
          <a:off x="47752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121937</xdr:rowOff>
    </xdr:from>
    <xdr:ext cx="762000" cy="259045"/>
    <xdr:sp macro="" textlink="">
      <xdr:nvSpPr>
        <xdr:cNvPr id="85" name="人件費該当値テキスト"/>
        <xdr:cNvSpPr txBox="1"/>
      </xdr:nvSpPr>
      <xdr:spPr>
        <a:xfrm>
          <a:off x="4914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11430</xdr:rowOff>
    </xdr:from>
    <xdr:to>
      <xdr:col>5</xdr:col>
      <xdr:colOff>600075</xdr:colOff>
      <xdr:row>35</xdr:row>
      <xdr:rowOff>113030</xdr:rowOff>
    </xdr:to>
    <xdr:sp macro="" textlink="">
      <xdr:nvSpPr>
        <xdr:cNvPr id="86" name="円/楕円 85"/>
        <xdr:cNvSpPr/>
      </xdr:nvSpPr>
      <xdr:spPr>
        <a:xfrm>
          <a:off x="3937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123207</xdr:rowOff>
    </xdr:from>
    <xdr:ext cx="736600" cy="259045"/>
    <xdr:sp macro="" textlink="">
      <xdr:nvSpPr>
        <xdr:cNvPr id="87" name="テキスト ボックス 86"/>
        <xdr:cNvSpPr txBox="1"/>
      </xdr:nvSpPr>
      <xdr:spPr>
        <a:xfrm>
          <a:off x="3606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167640</xdr:rowOff>
    </xdr:from>
    <xdr:to>
      <xdr:col>4</xdr:col>
      <xdr:colOff>396875</xdr:colOff>
      <xdr:row>35</xdr:row>
      <xdr:rowOff>97790</xdr:rowOff>
    </xdr:to>
    <xdr:sp macro="" textlink="">
      <xdr:nvSpPr>
        <xdr:cNvPr id="88" name="円/楕円 87"/>
        <xdr:cNvSpPr/>
      </xdr:nvSpPr>
      <xdr:spPr>
        <a:xfrm>
          <a:off x="3048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107967</xdr:rowOff>
    </xdr:from>
    <xdr:ext cx="762000" cy="259045"/>
    <xdr:sp macro="" textlink="">
      <xdr:nvSpPr>
        <xdr:cNvPr id="89" name="テキスト ボックス 88"/>
        <xdr:cNvSpPr txBox="1"/>
      </xdr:nvSpPr>
      <xdr:spPr>
        <a:xfrm>
          <a:off x="2717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3810</xdr:rowOff>
    </xdr:from>
    <xdr:to>
      <xdr:col>3</xdr:col>
      <xdr:colOff>193675</xdr:colOff>
      <xdr:row>35</xdr:row>
      <xdr:rowOff>105410</xdr:rowOff>
    </xdr:to>
    <xdr:sp macro="" textlink="">
      <xdr:nvSpPr>
        <xdr:cNvPr id="90" name="円/楕円 89"/>
        <xdr:cNvSpPr/>
      </xdr:nvSpPr>
      <xdr:spPr>
        <a:xfrm>
          <a:off x="2159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115587</xdr:rowOff>
    </xdr:from>
    <xdr:ext cx="762000" cy="259045"/>
    <xdr:sp macro="" textlink="">
      <xdr:nvSpPr>
        <xdr:cNvPr id="91" name="テキスト ボックス 90"/>
        <xdr:cNvSpPr txBox="1"/>
      </xdr:nvSpPr>
      <xdr:spPr>
        <a:xfrm>
          <a:off x="1828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110490</xdr:rowOff>
    </xdr:from>
    <xdr:to>
      <xdr:col>1</xdr:col>
      <xdr:colOff>676275</xdr:colOff>
      <xdr:row>36</xdr:row>
      <xdr:rowOff>40640</xdr:rowOff>
    </xdr:to>
    <xdr:sp macro="" textlink="">
      <xdr:nvSpPr>
        <xdr:cNvPr id="92" name="円/楕円 91"/>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50817</xdr:rowOff>
    </xdr:from>
    <xdr:ext cx="762000" cy="259045"/>
    <xdr:sp macro="" textlink="">
      <xdr:nvSpPr>
        <xdr:cNvPr id="93" name="テキスト ボックス 92"/>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物件費に係る経常収支比率は、類似団体平均と比較して０．</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ポイント高い１５．</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％で、</a:t>
          </a:r>
          <a:r>
            <a:rPr lang="ja-JP" altLang="en-US" sz="1100" b="0" i="0" baseline="0">
              <a:solidFill>
                <a:schemeClr val="dk1"/>
              </a:solidFill>
              <a:effectLst/>
              <a:latin typeface="+mn-lt"/>
              <a:ea typeface="+mn-ea"/>
              <a:cs typeface="+mn-cs"/>
            </a:rPr>
            <a:t>前</a:t>
          </a:r>
          <a:r>
            <a:rPr lang="ja-JP" altLang="ja-JP" sz="1100" b="0" i="0" baseline="0">
              <a:solidFill>
                <a:schemeClr val="dk1"/>
              </a:solidFill>
              <a:effectLst/>
              <a:latin typeface="+mn-lt"/>
              <a:ea typeface="+mn-ea"/>
              <a:cs typeface="+mn-cs"/>
            </a:rPr>
            <a:t>年度の１５．</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％から０．３ポイント増加している。物件費等の合計額は</a:t>
          </a:r>
          <a:r>
            <a:rPr lang="ja-JP" altLang="en-US" sz="1100" b="0" i="0" baseline="0">
              <a:solidFill>
                <a:schemeClr val="dk1"/>
              </a:solidFill>
              <a:effectLst/>
              <a:latin typeface="+mn-lt"/>
              <a:ea typeface="+mn-ea"/>
              <a:cs typeface="+mn-cs"/>
            </a:rPr>
            <a:t>志太消防本部発足に伴う消防庁舎管理費</a:t>
          </a:r>
          <a:r>
            <a:rPr lang="ja-JP" altLang="ja-JP" sz="1100" b="0" i="0" baseline="0">
              <a:solidFill>
                <a:schemeClr val="dk1"/>
              </a:solidFill>
              <a:effectLst/>
              <a:latin typeface="+mn-lt"/>
              <a:ea typeface="+mn-ea"/>
              <a:cs typeface="+mn-cs"/>
            </a:rPr>
            <a:t>の減などにより減額</a:t>
          </a:r>
          <a:r>
            <a:rPr lang="ja-JP" altLang="en-US" sz="1100" b="0" i="0" baseline="0">
              <a:solidFill>
                <a:schemeClr val="dk1"/>
              </a:solidFill>
              <a:effectLst/>
              <a:latin typeface="+mn-lt"/>
              <a:ea typeface="+mn-ea"/>
              <a:cs typeface="+mn-cs"/>
            </a:rPr>
            <a:t>となった一方</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充当一般財源は増額となった</a:t>
          </a:r>
          <a:r>
            <a:rPr lang="ja-JP" altLang="ja-JP" sz="1100" b="0" i="0" baseline="0">
              <a:solidFill>
                <a:schemeClr val="dk1"/>
              </a:solidFill>
              <a:effectLst/>
              <a:latin typeface="+mn-lt"/>
              <a:ea typeface="+mn-ea"/>
              <a:cs typeface="+mn-cs"/>
            </a:rPr>
            <a:t>ことが要因である。今後、行財政改革推進プランに基づく民間委託化、指定管理者制度の導入をさらに推進することで委託料等の増加する可能性も考えられるが、総合的な経費の削減に努める。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8890</xdr:rowOff>
    </xdr:from>
    <xdr:to>
      <xdr:col>24</xdr:col>
      <xdr:colOff>31750</xdr:colOff>
      <xdr:row>20</xdr:row>
      <xdr:rowOff>73660</xdr:rowOff>
    </xdr:to>
    <xdr:cxnSp macro="">
      <xdr:nvCxnSpPr>
        <xdr:cNvPr id="121" name="直線コネクタ 120"/>
        <xdr:cNvCxnSpPr/>
      </xdr:nvCxnSpPr>
      <xdr:spPr>
        <a:xfrm flipV="1">
          <a:off x="16510000" y="22377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45737</xdr:rowOff>
    </xdr:from>
    <xdr:ext cx="762000" cy="259045"/>
    <xdr:sp macro="" textlink="">
      <xdr:nvSpPr>
        <xdr:cNvPr id="122" name="物件費最小値テキスト"/>
        <xdr:cNvSpPr txBox="1"/>
      </xdr:nvSpPr>
      <xdr:spPr>
        <a:xfrm>
          <a:off x="16598900" y="347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73660</xdr:rowOff>
    </xdr:from>
    <xdr:to>
      <xdr:col>24</xdr:col>
      <xdr:colOff>120650</xdr:colOff>
      <xdr:row>20</xdr:row>
      <xdr:rowOff>73660</xdr:rowOff>
    </xdr:to>
    <xdr:cxnSp macro="">
      <xdr:nvCxnSpPr>
        <xdr:cNvPr id="123" name="直線コネクタ 122"/>
        <xdr:cNvCxnSpPr/>
      </xdr:nvCxnSpPr>
      <xdr:spPr>
        <a:xfrm>
          <a:off x="16421100" y="350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95267</xdr:rowOff>
    </xdr:from>
    <xdr:ext cx="762000" cy="259045"/>
    <xdr:sp macro="" textlink="">
      <xdr:nvSpPr>
        <xdr:cNvPr id="124" name="物件費最大値テキスト"/>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8890</xdr:rowOff>
    </xdr:from>
    <xdr:to>
      <xdr:col>24</xdr:col>
      <xdr:colOff>120650</xdr:colOff>
      <xdr:row>13</xdr:row>
      <xdr:rowOff>8890</xdr:rowOff>
    </xdr:to>
    <xdr:cxnSp macro="">
      <xdr:nvCxnSpPr>
        <xdr:cNvPr id="125" name="直線コネクタ 124"/>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54610</xdr:rowOff>
    </xdr:from>
    <xdr:to>
      <xdr:col>24</xdr:col>
      <xdr:colOff>31750</xdr:colOff>
      <xdr:row>15</xdr:row>
      <xdr:rowOff>77470</xdr:rowOff>
    </xdr:to>
    <xdr:cxnSp macro="">
      <xdr:nvCxnSpPr>
        <xdr:cNvPr id="126" name="直線コネクタ 125"/>
        <xdr:cNvCxnSpPr/>
      </xdr:nvCxnSpPr>
      <xdr:spPr>
        <a:xfrm>
          <a:off x="15671800" y="26263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168927</xdr:rowOff>
    </xdr:from>
    <xdr:ext cx="762000" cy="259045"/>
    <xdr:sp macro="" textlink="">
      <xdr:nvSpPr>
        <xdr:cNvPr id="127" name="物件費平均値テキスト"/>
        <xdr:cNvSpPr txBox="1"/>
      </xdr:nvSpPr>
      <xdr:spPr>
        <a:xfrm>
          <a:off x="16598900" y="239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28" name="フローチャート : 判断 127"/>
        <xdr:cNvSpPr/>
      </xdr:nvSpPr>
      <xdr:spPr>
        <a:xfrm>
          <a:off x="164592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31750</xdr:rowOff>
    </xdr:from>
    <xdr:to>
      <xdr:col>22</xdr:col>
      <xdr:colOff>565150</xdr:colOff>
      <xdr:row>15</xdr:row>
      <xdr:rowOff>54610</xdr:rowOff>
    </xdr:to>
    <xdr:cxnSp macro="">
      <xdr:nvCxnSpPr>
        <xdr:cNvPr id="129" name="直線コネクタ 128"/>
        <xdr:cNvCxnSpPr/>
      </xdr:nvCxnSpPr>
      <xdr:spPr>
        <a:xfrm>
          <a:off x="14782800" y="2603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30" name="フローチャート : 判断 129"/>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62247</xdr:rowOff>
    </xdr:from>
    <xdr:ext cx="736600" cy="259045"/>
    <xdr:sp macro="" textlink="">
      <xdr:nvSpPr>
        <xdr:cNvPr id="131" name="テキスト ボックス 130"/>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165100</xdr:rowOff>
    </xdr:from>
    <xdr:to>
      <xdr:col>21</xdr:col>
      <xdr:colOff>361950</xdr:colOff>
      <xdr:row>15</xdr:row>
      <xdr:rowOff>31750</xdr:rowOff>
    </xdr:to>
    <xdr:cxnSp macro="">
      <xdr:nvCxnSpPr>
        <xdr:cNvPr id="132" name="直線コネクタ 131"/>
        <xdr:cNvCxnSpPr/>
      </xdr:nvCxnSpPr>
      <xdr:spPr>
        <a:xfrm>
          <a:off x="13893800" y="2565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99060</xdr:rowOff>
    </xdr:from>
    <xdr:to>
      <xdr:col>21</xdr:col>
      <xdr:colOff>412750</xdr:colOff>
      <xdr:row>15</xdr:row>
      <xdr:rowOff>29210</xdr:rowOff>
    </xdr:to>
    <xdr:sp macro="" textlink="">
      <xdr:nvSpPr>
        <xdr:cNvPr id="133" name="フローチャート : 判断 132"/>
        <xdr:cNvSpPr/>
      </xdr:nvSpPr>
      <xdr:spPr>
        <a:xfrm>
          <a:off x="14732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39387</xdr:rowOff>
    </xdr:from>
    <xdr:ext cx="762000" cy="259045"/>
    <xdr:sp macro="" textlink="">
      <xdr:nvSpPr>
        <xdr:cNvPr id="134" name="テキスト ボックス 133"/>
        <xdr:cNvSpPr txBox="1"/>
      </xdr:nvSpPr>
      <xdr:spPr>
        <a:xfrm>
          <a:off x="14401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165100</xdr:rowOff>
    </xdr:from>
    <xdr:to>
      <xdr:col>20</xdr:col>
      <xdr:colOff>158750</xdr:colOff>
      <xdr:row>15</xdr:row>
      <xdr:rowOff>77470</xdr:rowOff>
    </xdr:to>
    <xdr:cxnSp macro="">
      <xdr:nvCxnSpPr>
        <xdr:cNvPr id="135" name="直線コネクタ 134"/>
        <xdr:cNvCxnSpPr/>
      </xdr:nvCxnSpPr>
      <xdr:spPr>
        <a:xfrm flipV="1">
          <a:off x="13004800" y="25654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11430</xdr:rowOff>
    </xdr:from>
    <xdr:to>
      <xdr:col>20</xdr:col>
      <xdr:colOff>209550</xdr:colOff>
      <xdr:row>15</xdr:row>
      <xdr:rowOff>113030</xdr:rowOff>
    </xdr:to>
    <xdr:sp macro="" textlink="">
      <xdr:nvSpPr>
        <xdr:cNvPr id="136" name="フローチャート : 判断 135"/>
        <xdr:cNvSpPr/>
      </xdr:nvSpPr>
      <xdr:spPr>
        <a:xfrm>
          <a:off x="13843000" y="258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97807</xdr:rowOff>
    </xdr:from>
    <xdr:ext cx="762000" cy="259045"/>
    <xdr:sp macro="" textlink="">
      <xdr:nvSpPr>
        <xdr:cNvPr id="137" name="テキスト ボックス 136"/>
        <xdr:cNvSpPr txBox="1"/>
      </xdr:nvSpPr>
      <xdr:spPr>
        <a:xfrm>
          <a:off x="13512800" y="266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11430</xdr:rowOff>
    </xdr:from>
    <xdr:to>
      <xdr:col>19</xdr:col>
      <xdr:colOff>6350</xdr:colOff>
      <xdr:row>15</xdr:row>
      <xdr:rowOff>113030</xdr:rowOff>
    </xdr:to>
    <xdr:sp macro="" textlink="">
      <xdr:nvSpPr>
        <xdr:cNvPr id="138" name="フローチャート : 判断 137"/>
        <xdr:cNvSpPr/>
      </xdr:nvSpPr>
      <xdr:spPr>
        <a:xfrm>
          <a:off x="12954000" y="258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123207</xdr:rowOff>
    </xdr:from>
    <xdr:ext cx="762000" cy="259045"/>
    <xdr:sp macro="" textlink="">
      <xdr:nvSpPr>
        <xdr:cNvPr id="139" name="テキスト ボックス 138"/>
        <xdr:cNvSpPr txBox="1"/>
      </xdr:nvSpPr>
      <xdr:spPr>
        <a:xfrm>
          <a:off x="12623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26670</xdr:rowOff>
    </xdr:from>
    <xdr:to>
      <xdr:col>24</xdr:col>
      <xdr:colOff>82550</xdr:colOff>
      <xdr:row>15</xdr:row>
      <xdr:rowOff>128270</xdr:rowOff>
    </xdr:to>
    <xdr:sp macro="" textlink="">
      <xdr:nvSpPr>
        <xdr:cNvPr id="145" name="円/楕円 144"/>
        <xdr:cNvSpPr/>
      </xdr:nvSpPr>
      <xdr:spPr>
        <a:xfrm>
          <a:off x="164592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170197</xdr:rowOff>
    </xdr:from>
    <xdr:ext cx="762000" cy="259045"/>
    <xdr:sp macro="" textlink="">
      <xdr:nvSpPr>
        <xdr:cNvPr id="146" name="物件費該当値テキスト"/>
        <xdr:cNvSpPr txBox="1"/>
      </xdr:nvSpPr>
      <xdr:spPr>
        <a:xfrm>
          <a:off x="16598900" y="257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3810</xdr:rowOff>
    </xdr:from>
    <xdr:to>
      <xdr:col>22</xdr:col>
      <xdr:colOff>615950</xdr:colOff>
      <xdr:row>15</xdr:row>
      <xdr:rowOff>105410</xdr:rowOff>
    </xdr:to>
    <xdr:sp macro="" textlink="">
      <xdr:nvSpPr>
        <xdr:cNvPr id="147" name="円/楕円 146"/>
        <xdr:cNvSpPr/>
      </xdr:nvSpPr>
      <xdr:spPr>
        <a:xfrm>
          <a:off x="15621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90187</xdr:rowOff>
    </xdr:from>
    <xdr:ext cx="736600" cy="259045"/>
    <xdr:sp macro="" textlink="">
      <xdr:nvSpPr>
        <xdr:cNvPr id="148" name="テキスト ボックス 147"/>
        <xdr:cNvSpPr txBox="1"/>
      </xdr:nvSpPr>
      <xdr:spPr>
        <a:xfrm>
          <a:off x="15290800" y="266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152400</xdr:rowOff>
    </xdr:from>
    <xdr:to>
      <xdr:col>21</xdr:col>
      <xdr:colOff>412750</xdr:colOff>
      <xdr:row>15</xdr:row>
      <xdr:rowOff>82550</xdr:rowOff>
    </xdr:to>
    <xdr:sp macro="" textlink="">
      <xdr:nvSpPr>
        <xdr:cNvPr id="149" name="円/楕円 148"/>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67327</xdr:rowOff>
    </xdr:from>
    <xdr:ext cx="762000" cy="259045"/>
    <xdr:sp macro="" textlink="">
      <xdr:nvSpPr>
        <xdr:cNvPr id="150" name="テキスト ボックス 149"/>
        <xdr:cNvSpPr txBox="1"/>
      </xdr:nvSpPr>
      <xdr:spPr>
        <a:xfrm>
          <a:off x="14401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114300</xdr:rowOff>
    </xdr:from>
    <xdr:to>
      <xdr:col>20</xdr:col>
      <xdr:colOff>209550</xdr:colOff>
      <xdr:row>15</xdr:row>
      <xdr:rowOff>44450</xdr:rowOff>
    </xdr:to>
    <xdr:sp macro="" textlink="">
      <xdr:nvSpPr>
        <xdr:cNvPr id="151" name="円/楕円 150"/>
        <xdr:cNvSpPr/>
      </xdr:nvSpPr>
      <xdr:spPr>
        <a:xfrm>
          <a:off x="13843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54627</xdr:rowOff>
    </xdr:from>
    <xdr:ext cx="762000" cy="259045"/>
    <xdr:sp macro="" textlink="">
      <xdr:nvSpPr>
        <xdr:cNvPr id="152" name="テキスト ボックス 151"/>
        <xdr:cNvSpPr txBox="1"/>
      </xdr:nvSpPr>
      <xdr:spPr>
        <a:xfrm>
          <a:off x="13512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26670</xdr:rowOff>
    </xdr:from>
    <xdr:to>
      <xdr:col>19</xdr:col>
      <xdr:colOff>6350</xdr:colOff>
      <xdr:row>15</xdr:row>
      <xdr:rowOff>128270</xdr:rowOff>
    </xdr:to>
    <xdr:sp macro="" textlink="">
      <xdr:nvSpPr>
        <xdr:cNvPr id="153" name="円/楕円 152"/>
        <xdr:cNvSpPr/>
      </xdr:nvSpPr>
      <xdr:spPr>
        <a:xfrm>
          <a:off x="12954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113047</xdr:rowOff>
    </xdr:from>
    <xdr:ext cx="762000" cy="259045"/>
    <xdr:sp macro="" textlink="">
      <xdr:nvSpPr>
        <xdr:cNvPr id="154" name="テキスト ボックス 153"/>
        <xdr:cNvSpPr txBox="1"/>
      </xdr:nvSpPr>
      <xdr:spPr>
        <a:xfrm>
          <a:off x="12623800" y="268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扶助費に係る経常収支比率は、類似団体平均と比較して３．</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ポイント低い７．７％で</a:t>
          </a:r>
          <a:r>
            <a:rPr lang="ja-JP" altLang="en-US" sz="1100" b="0" i="0" baseline="0">
              <a:solidFill>
                <a:schemeClr val="dk1"/>
              </a:solidFill>
              <a:effectLst/>
              <a:latin typeface="+mn-lt"/>
              <a:ea typeface="+mn-ea"/>
              <a:cs typeface="+mn-cs"/>
            </a:rPr>
            <a:t>前</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から同水準で推移</a:t>
          </a:r>
          <a:r>
            <a:rPr lang="ja-JP" altLang="ja-JP" sz="1100" b="0" i="0" baseline="0">
              <a:solidFill>
                <a:schemeClr val="dk1"/>
              </a:solidFill>
              <a:effectLst/>
              <a:latin typeface="+mn-lt"/>
              <a:ea typeface="+mn-ea"/>
              <a:cs typeface="+mn-cs"/>
            </a:rPr>
            <a:t>している。扶助費合計額は</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額だが、歳出合計も</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額となったことなどから、会計全体に占める割合が</a:t>
          </a:r>
          <a:r>
            <a:rPr lang="ja-JP" altLang="en-US" sz="1100" b="0" i="0" baseline="0">
              <a:solidFill>
                <a:schemeClr val="dk1"/>
              </a:solidFill>
              <a:effectLst/>
              <a:latin typeface="+mn-lt"/>
              <a:ea typeface="+mn-ea"/>
              <a:cs typeface="+mn-cs"/>
            </a:rPr>
            <a:t>変わらなかった</a:t>
          </a:r>
          <a:r>
            <a:rPr lang="ja-JP" altLang="ja-JP" sz="1100" b="0" i="0" baseline="0">
              <a:solidFill>
                <a:schemeClr val="dk1"/>
              </a:solidFill>
              <a:effectLst/>
              <a:latin typeface="+mn-lt"/>
              <a:ea typeface="+mn-ea"/>
              <a:cs typeface="+mn-cs"/>
            </a:rPr>
            <a:t>ことが要因である。扶助費のうち、こども医療費助成費等の事業拡大に伴う増加</a:t>
          </a:r>
          <a:r>
            <a:rPr lang="ja-JP" altLang="en-US" sz="1100" b="0" i="0" baseline="0">
              <a:solidFill>
                <a:schemeClr val="dk1"/>
              </a:solidFill>
              <a:effectLst/>
              <a:latin typeface="+mn-lt"/>
              <a:ea typeface="+mn-ea"/>
              <a:cs typeface="+mn-cs"/>
            </a:rPr>
            <a:t>が影響している</a:t>
          </a:r>
          <a:r>
            <a:rPr lang="ja-JP" altLang="ja-JP" sz="1100" b="0" i="0" baseline="0">
              <a:solidFill>
                <a:schemeClr val="dk1"/>
              </a:solidFill>
              <a:effectLst/>
              <a:latin typeface="+mn-lt"/>
              <a:ea typeface="+mn-ea"/>
              <a:cs typeface="+mn-cs"/>
            </a:rPr>
            <a:t>。将来に向かって社会福祉関連経費は増加傾向にあるが、資格審査の適正化や各種助成費の見直しにより経費の削減に努める。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48078</xdr:rowOff>
    </xdr:from>
    <xdr:to>
      <xdr:col>7</xdr:col>
      <xdr:colOff>15875</xdr:colOff>
      <xdr:row>60</xdr:row>
      <xdr:rowOff>165100</xdr:rowOff>
    </xdr:to>
    <xdr:cxnSp macro="">
      <xdr:nvCxnSpPr>
        <xdr:cNvPr id="184" name="直線コネクタ 183"/>
        <xdr:cNvCxnSpPr/>
      </xdr:nvCxnSpPr>
      <xdr:spPr>
        <a:xfrm flipV="1">
          <a:off x="4826000" y="91349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5"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6" name="直線コネクタ 185"/>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134455</xdr:rowOff>
    </xdr:from>
    <xdr:ext cx="762000" cy="259045"/>
    <xdr:sp macro="" textlink="">
      <xdr:nvSpPr>
        <xdr:cNvPr id="187"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6</xdr:col>
      <xdr:colOff>612775</xdr:colOff>
      <xdr:row>53</xdr:row>
      <xdr:rowOff>48078</xdr:rowOff>
    </xdr:from>
    <xdr:to>
      <xdr:col>7</xdr:col>
      <xdr:colOff>104775</xdr:colOff>
      <xdr:row>53</xdr:row>
      <xdr:rowOff>48078</xdr:rowOff>
    </xdr:to>
    <xdr:cxnSp macro="">
      <xdr:nvCxnSpPr>
        <xdr:cNvPr id="188" name="直線コネクタ 187"/>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124278</xdr:rowOff>
    </xdr:from>
    <xdr:to>
      <xdr:col>7</xdr:col>
      <xdr:colOff>15875</xdr:colOff>
      <xdr:row>53</xdr:row>
      <xdr:rowOff>124278</xdr:rowOff>
    </xdr:to>
    <xdr:cxnSp macro="">
      <xdr:nvCxnSpPr>
        <xdr:cNvPr id="189" name="直線コネクタ 188"/>
        <xdr:cNvCxnSpPr/>
      </xdr:nvCxnSpPr>
      <xdr:spPr>
        <a:xfrm>
          <a:off x="3987800" y="92111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0"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1" name="フローチャート : 判断 190"/>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69850</xdr:rowOff>
    </xdr:from>
    <xdr:to>
      <xdr:col>5</xdr:col>
      <xdr:colOff>549275</xdr:colOff>
      <xdr:row>53</xdr:row>
      <xdr:rowOff>124278</xdr:rowOff>
    </xdr:to>
    <xdr:cxnSp macro="">
      <xdr:nvCxnSpPr>
        <xdr:cNvPr id="192" name="直線コネクタ 191"/>
        <xdr:cNvCxnSpPr/>
      </xdr:nvCxnSpPr>
      <xdr:spPr>
        <a:xfrm>
          <a:off x="3098800" y="91567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89807</xdr:rowOff>
    </xdr:from>
    <xdr:to>
      <xdr:col>5</xdr:col>
      <xdr:colOff>600075</xdr:colOff>
      <xdr:row>56</xdr:row>
      <xdr:rowOff>19957</xdr:rowOff>
    </xdr:to>
    <xdr:sp macro="" textlink="">
      <xdr:nvSpPr>
        <xdr:cNvPr id="193" name="フローチャート : 判断 192"/>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4734</xdr:rowOff>
    </xdr:from>
    <xdr:ext cx="736600" cy="259045"/>
    <xdr:sp macro="" textlink="">
      <xdr:nvSpPr>
        <xdr:cNvPr id="194" name="テキスト ボックス 193"/>
        <xdr:cNvSpPr txBox="1"/>
      </xdr:nvSpPr>
      <xdr:spPr>
        <a:xfrm>
          <a:off x="3606800" y="960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26307</xdr:rowOff>
    </xdr:from>
    <xdr:to>
      <xdr:col>4</xdr:col>
      <xdr:colOff>346075</xdr:colOff>
      <xdr:row>53</xdr:row>
      <xdr:rowOff>69850</xdr:rowOff>
    </xdr:to>
    <xdr:cxnSp macro="">
      <xdr:nvCxnSpPr>
        <xdr:cNvPr id="195" name="直線コネクタ 194"/>
        <xdr:cNvCxnSpPr/>
      </xdr:nvCxnSpPr>
      <xdr:spPr>
        <a:xfrm>
          <a:off x="2209800" y="9113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13607</xdr:rowOff>
    </xdr:from>
    <xdr:to>
      <xdr:col>4</xdr:col>
      <xdr:colOff>396875</xdr:colOff>
      <xdr:row>55</xdr:row>
      <xdr:rowOff>115207</xdr:rowOff>
    </xdr:to>
    <xdr:sp macro="" textlink="">
      <xdr:nvSpPr>
        <xdr:cNvPr id="196" name="フローチャート : 判断 195"/>
        <xdr:cNvSpPr/>
      </xdr:nvSpPr>
      <xdr:spPr>
        <a:xfrm>
          <a:off x="3048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99984</xdr:rowOff>
    </xdr:from>
    <xdr:ext cx="762000" cy="259045"/>
    <xdr:sp macro="" textlink="">
      <xdr:nvSpPr>
        <xdr:cNvPr id="197" name="テキスト ボックス 196"/>
        <xdr:cNvSpPr txBox="1"/>
      </xdr:nvSpPr>
      <xdr:spPr>
        <a:xfrm>
          <a:off x="2717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143328</xdr:rowOff>
    </xdr:from>
    <xdr:to>
      <xdr:col>3</xdr:col>
      <xdr:colOff>142875</xdr:colOff>
      <xdr:row>53</xdr:row>
      <xdr:rowOff>26307</xdr:rowOff>
    </xdr:to>
    <xdr:cxnSp macro="">
      <xdr:nvCxnSpPr>
        <xdr:cNvPr id="198" name="直線コネクタ 197"/>
        <xdr:cNvCxnSpPr/>
      </xdr:nvCxnSpPr>
      <xdr:spPr>
        <a:xfrm>
          <a:off x="1320800" y="90587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199" name="フローチャート : 判断 198"/>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00" name="テキスト ボックス 199"/>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163285</xdr:rowOff>
    </xdr:from>
    <xdr:to>
      <xdr:col>1</xdr:col>
      <xdr:colOff>676275</xdr:colOff>
      <xdr:row>55</xdr:row>
      <xdr:rowOff>93435</xdr:rowOff>
    </xdr:to>
    <xdr:sp macro="" textlink="">
      <xdr:nvSpPr>
        <xdr:cNvPr id="201" name="フローチャート : 判断 200"/>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78212</xdr:rowOff>
    </xdr:from>
    <xdr:ext cx="762000" cy="259045"/>
    <xdr:sp macro="" textlink="">
      <xdr:nvSpPr>
        <xdr:cNvPr id="202" name="テキスト ボックス 201"/>
        <xdr:cNvSpPr txBox="1"/>
      </xdr:nvSpPr>
      <xdr:spPr>
        <a:xfrm>
          <a:off x="939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73478</xdr:rowOff>
    </xdr:from>
    <xdr:to>
      <xdr:col>7</xdr:col>
      <xdr:colOff>66675</xdr:colOff>
      <xdr:row>54</xdr:row>
      <xdr:rowOff>3628</xdr:rowOff>
    </xdr:to>
    <xdr:sp macro="" textlink="">
      <xdr:nvSpPr>
        <xdr:cNvPr id="208" name="円/楕円 207"/>
        <xdr:cNvSpPr/>
      </xdr:nvSpPr>
      <xdr:spPr>
        <a:xfrm>
          <a:off x="47752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153505</xdr:rowOff>
    </xdr:from>
    <xdr:ext cx="762000" cy="259045"/>
    <xdr:sp macro="" textlink="">
      <xdr:nvSpPr>
        <xdr:cNvPr id="209" name="扶助費該当値テキスト"/>
        <xdr:cNvSpPr txBox="1"/>
      </xdr:nvSpPr>
      <xdr:spPr>
        <a:xfrm>
          <a:off x="4914900" y="906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73478</xdr:rowOff>
    </xdr:from>
    <xdr:to>
      <xdr:col>5</xdr:col>
      <xdr:colOff>600075</xdr:colOff>
      <xdr:row>54</xdr:row>
      <xdr:rowOff>3628</xdr:rowOff>
    </xdr:to>
    <xdr:sp macro="" textlink="">
      <xdr:nvSpPr>
        <xdr:cNvPr id="210" name="円/楕円 209"/>
        <xdr:cNvSpPr/>
      </xdr:nvSpPr>
      <xdr:spPr>
        <a:xfrm>
          <a:off x="3937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13805</xdr:rowOff>
    </xdr:from>
    <xdr:ext cx="736600" cy="259045"/>
    <xdr:sp macro="" textlink="">
      <xdr:nvSpPr>
        <xdr:cNvPr id="211" name="テキスト ボックス 210"/>
        <xdr:cNvSpPr txBox="1"/>
      </xdr:nvSpPr>
      <xdr:spPr>
        <a:xfrm>
          <a:off x="3606800" y="8929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19050</xdr:rowOff>
    </xdr:from>
    <xdr:to>
      <xdr:col>4</xdr:col>
      <xdr:colOff>396875</xdr:colOff>
      <xdr:row>53</xdr:row>
      <xdr:rowOff>120650</xdr:rowOff>
    </xdr:to>
    <xdr:sp macro="" textlink="">
      <xdr:nvSpPr>
        <xdr:cNvPr id="212" name="円/楕円 211"/>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130827</xdr:rowOff>
    </xdr:from>
    <xdr:ext cx="762000" cy="259045"/>
    <xdr:sp macro="" textlink="">
      <xdr:nvSpPr>
        <xdr:cNvPr id="213" name="テキスト ボックス 212"/>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146957</xdr:rowOff>
    </xdr:from>
    <xdr:to>
      <xdr:col>3</xdr:col>
      <xdr:colOff>193675</xdr:colOff>
      <xdr:row>53</xdr:row>
      <xdr:rowOff>77107</xdr:rowOff>
    </xdr:to>
    <xdr:sp macro="" textlink="">
      <xdr:nvSpPr>
        <xdr:cNvPr id="214" name="円/楕円 213"/>
        <xdr:cNvSpPr/>
      </xdr:nvSpPr>
      <xdr:spPr>
        <a:xfrm>
          <a:off x="2159000" y="906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87284</xdr:rowOff>
    </xdr:from>
    <xdr:ext cx="762000" cy="259045"/>
    <xdr:sp macro="" textlink="">
      <xdr:nvSpPr>
        <xdr:cNvPr id="215" name="テキスト ボックス 214"/>
        <xdr:cNvSpPr txBox="1"/>
      </xdr:nvSpPr>
      <xdr:spPr>
        <a:xfrm>
          <a:off x="1828800" y="883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92528</xdr:rowOff>
    </xdr:from>
    <xdr:to>
      <xdr:col>1</xdr:col>
      <xdr:colOff>676275</xdr:colOff>
      <xdr:row>53</xdr:row>
      <xdr:rowOff>22678</xdr:rowOff>
    </xdr:to>
    <xdr:sp macro="" textlink="">
      <xdr:nvSpPr>
        <xdr:cNvPr id="216" name="円/楕円 215"/>
        <xdr:cNvSpPr/>
      </xdr:nvSpPr>
      <xdr:spPr>
        <a:xfrm>
          <a:off x="12700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32855</xdr:rowOff>
    </xdr:from>
    <xdr:ext cx="762000" cy="259045"/>
    <xdr:sp macro="" textlink="">
      <xdr:nvSpPr>
        <xdr:cNvPr id="217" name="テキスト ボックス 216"/>
        <xdr:cNvSpPr txBox="1"/>
      </xdr:nvSpPr>
      <xdr:spPr>
        <a:xfrm>
          <a:off x="939800" y="877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その他に係る経常収支比率は、類似団体平均と比較して１．</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ポイント低い１</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％で、</a:t>
          </a:r>
          <a:r>
            <a:rPr lang="ja-JP" altLang="en-US" sz="1100" b="0" i="0" baseline="0">
              <a:solidFill>
                <a:schemeClr val="dk1"/>
              </a:solidFill>
              <a:effectLst/>
              <a:latin typeface="+mn-lt"/>
              <a:ea typeface="+mn-ea"/>
              <a:cs typeface="+mn-cs"/>
            </a:rPr>
            <a:t>前</a:t>
          </a:r>
          <a:r>
            <a:rPr lang="ja-JP" altLang="ja-JP" sz="1100" b="0" i="0" baseline="0">
              <a:solidFill>
                <a:schemeClr val="dk1"/>
              </a:solidFill>
              <a:effectLst/>
              <a:latin typeface="+mn-lt"/>
              <a:ea typeface="+mn-ea"/>
              <a:cs typeface="+mn-cs"/>
            </a:rPr>
            <a:t>年度の１１．</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％から０．</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ポイント増加している。</a:t>
          </a:r>
          <a:r>
            <a:rPr lang="ja-JP" altLang="en-US" sz="1100" b="0" i="0" baseline="0">
              <a:solidFill>
                <a:schemeClr val="dk1"/>
              </a:solidFill>
              <a:effectLst/>
              <a:latin typeface="+mn-lt"/>
              <a:ea typeface="+mn-ea"/>
              <a:cs typeface="+mn-cs"/>
            </a:rPr>
            <a:t>財政調整基金元金積立金や緊急地震・津波対策基金元金積立金の増額及び後期高齢者医療費負担金等繰出金の増額等が</a:t>
          </a:r>
          <a:r>
            <a:rPr lang="ja-JP" altLang="ja-JP" sz="1100" b="0" i="0" baseline="0">
              <a:solidFill>
                <a:schemeClr val="dk1"/>
              </a:solidFill>
              <a:effectLst/>
              <a:latin typeface="+mn-lt"/>
              <a:ea typeface="+mn-ea"/>
              <a:cs typeface="+mn-cs"/>
            </a:rPr>
            <a:t>要因である。今後も特別会計への繰出しについては、使用料等の見直しによる歳入の確保及び経費の節減に取り組み、一般会計の負担軽減に努める。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113393</xdr:rowOff>
    </xdr:to>
    <xdr:cxnSp macro="">
      <xdr:nvCxnSpPr>
        <xdr:cNvPr id="247" name="直線コネクタ 246"/>
        <xdr:cNvCxnSpPr/>
      </xdr:nvCxnSpPr>
      <xdr:spPr>
        <a:xfrm flipV="1">
          <a:off x="16510000" y="92329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85470</xdr:rowOff>
    </xdr:from>
    <xdr:ext cx="762000" cy="259045"/>
    <xdr:sp macro="" textlink="">
      <xdr:nvSpPr>
        <xdr:cNvPr id="248" name="その他最小値テキスト"/>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113393</xdr:rowOff>
    </xdr:from>
    <xdr:to>
      <xdr:col>24</xdr:col>
      <xdr:colOff>120650</xdr:colOff>
      <xdr:row>61</xdr:row>
      <xdr:rowOff>113393</xdr:rowOff>
    </xdr:to>
    <xdr:cxnSp macro="">
      <xdr:nvCxnSpPr>
        <xdr:cNvPr id="249" name="直線コネクタ 248"/>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50"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51" name="直線コネクタ 250"/>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67128</xdr:rowOff>
    </xdr:from>
    <xdr:to>
      <xdr:col>24</xdr:col>
      <xdr:colOff>31750</xdr:colOff>
      <xdr:row>56</xdr:row>
      <xdr:rowOff>132443</xdr:rowOff>
    </xdr:to>
    <xdr:cxnSp macro="">
      <xdr:nvCxnSpPr>
        <xdr:cNvPr id="252" name="直線コネクタ 251"/>
        <xdr:cNvCxnSpPr/>
      </xdr:nvCxnSpPr>
      <xdr:spPr>
        <a:xfrm>
          <a:off x="15671800" y="96683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12899</xdr:rowOff>
    </xdr:from>
    <xdr:ext cx="762000" cy="259045"/>
    <xdr:sp macro="" textlink="">
      <xdr:nvSpPr>
        <xdr:cNvPr id="253" name="その他平均値テキスト"/>
        <xdr:cNvSpPr txBox="1"/>
      </xdr:nvSpPr>
      <xdr:spPr>
        <a:xfrm>
          <a:off x="16598900" y="9785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40822</xdr:rowOff>
    </xdr:from>
    <xdr:to>
      <xdr:col>24</xdr:col>
      <xdr:colOff>82550</xdr:colOff>
      <xdr:row>57</xdr:row>
      <xdr:rowOff>142422</xdr:rowOff>
    </xdr:to>
    <xdr:sp macro="" textlink="">
      <xdr:nvSpPr>
        <xdr:cNvPr id="254" name="フローチャート : 判断 253"/>
        <xdr:cNvSpPr/>
      </xdr:nvSpPr>
      <xdr:spPr>
        <a:xfrm>
          <a:off x="164592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34472</xdr:rowOff>
    </xdr:from>
    <xdr:to>
      <xdr:col>22</xdr:col>
      <xdr:colOff>565150</xdr:colOff>
      <xdr:row>56</xdr:row>
      <xdr:rowOff>67128</xdr:rowOff>
    </xdr:to>
    <xdr:cxnSp macro="">
      <xdr:nvCxnSpPr>
        <xdr:cNvPr id="255" name="直線コネクタ 254"/>
        <xdr:cNvCxnSpPr/>
      </xdr:nvCxnSpPr>
      <xdr:spPr>
        <a:xfrm>
          <a:off x="14782800" y="9635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29935</xdr:rowOff>
    </xdr:from>
    <xdr:to>
      <xdr:col>22</xdr:col>
      <xdr:colOff>615950</xdr:colOff>
      <xdr:row>57</xdr:row>
      <xdr:rowOff>131535</xdr:rowOff>
    </xdr:to>
    <xdr:sp macro="" textlink="">
      <xdr:nvSpPr>
        <xdr:cNvPr id="256" name="フローチャート : 判断 255"/>
        <xdr:cNvSpPr/>
      </xdr:nvSpPr>
      <xdr:spPr>
        <a:xfrm>
          <a:off x="15621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116312</xdr:rowOff>
    </xdr:from>
    <xdr:ext cx="736600" cy="259045"/>
    <xdr:sp macro="" textlink="">
      <xdr:nvSpPr>
        <xdr:cNvPr id="257" name="テキスト ボックス 256"/>
        <xdr:cNvSpPr txBox="1"/>
      </xdr:nvSpPr>
      <xdr:spPr>
        <a:xfrm>
          <a:off x="15290800" y="9888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162378</xdr:rowOff>
    </xdr:from>
    <xdr:to>
      <xdr:col>21</xdr:col>
      <xdr:colOff>361950</xdr:colOff>
      <xdr:row>56</xdr:row>
      <xdr:rowOff>34472</xdr:rowOff>
    </xdr:to>
    <xdr:cxnSp macro="">
      <xdr:nvCxnSpPr>
        <xdr:cNvPr id="258" name="直線コネクタ 257"/>
        <xdr:cNvCxnSpPr/>
      </xdr:nvCxnSpPr>
      <xdr:spPr>
        <a:xfrm>
          <a:off x="13893800" y="95921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168728</xdr:rowOff>
    </xdr:from>
    <xdr:to>
      <xdr:col>21</xdr:col>
      <xdr:colOff>412750</xdr:colOff>
      <xdr:row>57</xdr:row>
      <xdr:rowOff>98878</xdr:rowOff>
    </xdr:to>
    <xdr:sp macro="" textlink="">
      <xdr:nvSpPr>
        <xdr:cNvPr id="259" name="フローチャート : 判断 258"/>
        <xdr:cNvSpPr/>
      </xdr:nvSpPr>
      <xdr:spPr>
        <a:xfrm>
          <a:off x="14732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83655</xdr:rowOff>
    </xdr:from>
    <xdr:ext cx="762000" cy="259045"/>
    <xdr:sp macro="" textlink="">
      <xdr:nvSpPr>
        <xdr:cNvPr id="260" name="テキスト ボックス 259"/>
        <xdr:cNvSpPr txBox="1"/>
      </xdr:nvSpPr>
      <xdr:spPr>
        <a:xfrm>
          <a:off x="14401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129722</xdr:rowOff>
    </xdr:from>
    <xdr:to>
      <xdr:col>20</xdr:col>
      <xdr:colOff>158750</xdr:colOff>
      <xdr:row>55</xdr:row>
      <xdr:rowOff>162378</xdr:rowOff>
    </xdr:to>
    <xdr:cxnSp macro="">
      <xdr:nvCxnSpPr>
        <xdr:cNvPr id="261" name="直線コネクタ 260"/>
        <xdr:cNvCxnSpPr/>
      </xdr:nvCxnSpPr>
      <xdr:spPr>
        <a:xfrm>
          <a:off x="13004800" y="9559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2" name="フローチャート : 判断 261"/>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3" name="テキスト ボックス 262"/>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29935</xdr:rowOff>
    </xdr:from>
    <xdr:to>
      <xdr:col>19</xdr:col>
      <xdr:colOff>6350</xdr:colOff>
      <xdr:row>57</xdr:row>
      <xdr:rowOff>131535</xdr:rowOff>
    </xdr:to>
    <xdr:sp macro="" textlink="">
      <xdr:nvSpPr>
        <xdr:cNvPr id="264" name="フローチャート : 判断 263"/>
        <xdr:cNvSpPr/>
      </xdr:nvSpPr>
      <xdr:spPr>
        <a:xfrm>
          <a:off x="12954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116312</xdr:rowOff>
    </xdr:from>
    <xdr:ext cx="762000" cy="259045"/>
    <xdr:sp macro="" textlink="">
      <xdr:nvSpPr>
        <xdr:cNvPr id="265" name="テキスト ボックス 264"/>
        <xdr:cNvSpPr txBox="1"/>
      </xdr:nvSpPr>
      <xdr:spPr>
        <a:xfrm>
          <a:off x="12623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81643</xdr:rowOff>
    </xdr:from>
    <xdr:to>
      <xdr:col>24</xdr:col>
      <xdr:colOff>82550</xdr:colOff>
      <xdr:row>57</xdr:row>
      <xdr:rowOff>11793</xdr:rowOff>
    </xdr:to>
    <xdr:sp macro="" textlink="">
      <xdr:nvSpPr>
        <xdr:cNvPr id="271" name="円/楕円 270"/>
        <xdr:cNvSpPr/>
      </xdr:nvSpPr>
      <xdr:spPr>
        <a:xfrm>
          <a:off x="164592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98170</xdr:rowOff>
    </xdr:from>
    <xdr:ext cx="762000" cy="259045"/>
    <xdr:sp macro="" textlink="">
      <xdr:nvSpPr>
        <xdr:cNvPr id="272" name="その他該当値テキスト"/>
        <xdr:cNvSpPr txBox="1"/>
      </xdr:nvSpPr>
      <xdr:spPr>
        <a:xfrm>
          <a:off x="165989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16328</xdr:rowOff>
    </xdr:from>
    <xdr:to>
      <xdr:col>22</xdr:col>
      <xdr:colOff>615950</xdr:colOff>
      <xdr:row>56</xdr:row>
      <xdr:rowOff>117928</xdr:rowOff>
    </xdr:to>
    <xdr:sp macro="" textlink="">
      <xdr:nvSpPr>
        <xdr:cNvPr id="273" name="円/楕円 272"/>
        <xdr:cNvSpPr/>
      </xdr:nvSpPr>
      <xdr:spPr>
        <a:xfrm>
          <a:off x="15621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128105</xdr:rowOff>
    </xdr:from>
    <xdr:ext cx="736600" cy="259045"/>
    <xdr:sp macro="" textlink="">
      <xdr:nvSpPr>
        <xdr:cNvPr id="274" name="テキスト ボックス 273"/>
        <xdr:cNvSpPr txBox="1"/>
      </xdr:nvSpPr>
      <xdr:spPr>
        <a:xfrm>
          <a:off x="15290800" y="938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155122</xdr:rowOff>
    </xdr:from>
    <xdr:to>
      <xdr:col>21</xdr:col>
      <xdr:colOff>412750</xdr:colOff>
      <xdr:row>56</xdr:row>
      <xdr:rowOff>85272</xdr:rowOff>
    </xdr:to>
    <xdr:sp macro="" textlink="">
      <xdr:nvSpPr>
        <xdr:cNvPr id="275" name="円/楕円 274"/>
        <xdr:cNvSpPr/>
      </xdr:nvSpPr>
      <xdr:spPr>
        <a:xfrm>
          <a:off x="14732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95449</xdr:rowOff>
    </xdr:from>
    <xdr:ext cx="762000" cy="259045"/>
    <xdr:sp macro="" textlink="">
      <xdr:nvSpPr>
        <xdr:cNvPr id="276" name="テキスト ボックス 275"/>
        <xdr:cNvSpPr txBox="1"/>
      </xdr:nvSpPr>
      <xdr:spPr>
        <a:xfrm>
          <a:off x="14401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111578</xdr:rowOff>
    </xdr:from>
    <xdr:to>
      <xdr:col>20</xdr:col>
      <xdr:colOff>209550</xdr:colOff>
      <xdr:row>56</xdr:row>
      <xdr:rowOff>41728</xdr:rowOff>
    </xdr:to>
    <xdr:sp macro="" textlink="">
      <xdr:nvSpPr>
        <xdr:cNvPr id="277" name="円/楕円 276"/>
        <xdr:cNvSpPr/>
      </xdr:nvSpPr>
      <xdr:spPr>
        <a:xfrm>
          <a:off x="13843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51905</xdr:rowOff>
    </xdr:from>
    <xdr:ext cx="762000" cy="259045"/>
    <xdr:sp macro="" textlink="">
      <xdr:nvSpPr>
        <xdr:cNvPr id="278" name="テキスト ボックス 277"/>
        <xdr:cNvSpPr txBox="1"/>
      </xdr:nvSpPr>
      <xdr:spPr>
        <a:xfrm>
          <a:off x="13512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78922</xdr:rowOff>
    </xdr:from>
    <xdr:to>
      <xdr:col>19</xdr:col>
      <xdr:colOff>6350</xdr:colOff>
      <xdr:row>56</xdr:row>
      <xdr:rowOff>9072</xdr:rowOff>
    </xdr:to>
    <xdr:sp macro="" textlink="">
      <xdr:nvSpPr>
        <xdr:cNvPr id="279" name="円/楕円 278"/>
        <xdr:cNvSpPr/>
      </xdr:nvSpPr>
      <xdr:spPr>
        <a:xfrm>
          <a:off x="12954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19249</xdr:rowOff>
    </xdr:from>
    <xdr:ext cx="762000" cy="259045"/>
    <xdr:sp macro="" textlink="">
      <xdr:nvSpPr>
        <xdr:cNvPr id="280" name="テキスト ボックス 279"/>
        <xdr:cNvSpPr txBox="1"/>
      </xdr:nvSpPr>
      <xdr:spPr>
        <a:xfrm>
          <a:off x="12623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補助費等に係る経常収支比率は、類似団体平均と比較して</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ポイント高く、平成２</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から４</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０ポイント増加している</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志太消防本部発足に伴う志太広域事務組合常備消防分担金の増や、同組合斎場分担金の増による</a:t>
          </a:r>
          <a:r>
            <a:rPr lang="ja-JP" altLang="ja-JP" sz="1100" b="0" i="0" baseline="0">
              <a:solidFill>
                <a:schemeClr val="dk1"/>
              </a:solidFill>
              <a:effectLst/>
              <a:latin typeface="+mn-lt"/>
              <a:ea typeface="+mn-ea"/>
              <a:cs typeface="+mn-cs"/>
            </a:rPr>
            <a:t>補助費</a:t>
          </a:r>
          <a:r>
            <a:rPr lang="ja-JP" altLang="en-US" sz="1100" b="0" i="0" baseline="0">
              <a:solidFill>
                <a:schemeClr val="dk1"/>
              </a:solidFill>
              <a:effectLst/>
              <a:latin typeface="+mn-lt"/>
              <a:ea typeface="+mn-ea"/>
              <a:cs typeface="+mn-cs"/>
            </a:rPr>
            <a:t>の増額が要因であ</a:t>
          </a:r>
          <a:r>
            <a:rPr lang="ja-JP" altLang="ja-JP" sz="1100" b="0" i="0" baseline="0">
              <a:solidFill>
                <a:schemeClr val="dk1"/>
              </a:solidFill>
              <a:effectLst/>
              <a:latin typeface="+mn-lt"/>
              <a:ea typeface="+mn-ea"/>
              <a:cs typeface="+mn-cs"/>
            </a:rPr>
            <a:t>る。今後においても行財政改革に継続して取り組み、各団体への補助金の見直し、不適切な補助金の廃止や補助基準の明確化など透明性の確保に努める。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5" name="直線コネクタ 29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6" name="テキスト ボックス 29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7" name="直線コネクタ 29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8" name="テキスト ボックス 29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9" name="直線コネクタ 29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0" name="テキスト ボックス 29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1" name="直線コネクタ 30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2" name="テキスト ボックス 30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3" name="直線コネクタ 30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4" name="テキスト ボックス 30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41</xdr:row>
      <xdr:rowOff>24130</xdr:rowOff>
    </xdr:to>
    <xdr:cxnSp macro="">
      <xdr:nvCxnSpPr>
        <xdr:cNvPr id="307" name="直線コネクタ 306"/>
        <xdr:cNvCxnSpPr/>
      </xdr:nvCxnSpPr>
      <xdr:spPr>
        <a:xfrm flipV="1">
          <a:off x="16510000" y="57429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167657</xdr:rowOff>
    </xdr:from>
    <xdr:ext cx="762000" cy="259045"/>
    <xdr:sp macro="" textlink="">
      <xdr:nvSpPr>
        <xdr:cNvPr id="308"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41</xdr:row>
      <xdr:rowOff>24130</xdr:rowOff>
    </xdr:from>
    <xdr:to>
      <xdr:col>24</xdr:col>
      <xdr:colOff>120650</xdr:colOff>
      <xdr:row>41</xdr:row>
      <xdr:rowOff>24130</xdr:rowOff>
    </xdr:to>
    <xdr:cxnSp macro="">
      <xdr:nvCxnSpPr>
        <xdr:cNvPr id="309" name="直線コネクタ 308"/>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10"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1" name="直線コネクタ 310"/>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157480</xdr:rowOff>
    </xdr:from>
    <xdr:to>
      <xdr:col>24</xdr:col>
      <xdr:colOff>31750</xdr:colOff>
      <xdr:row>38</xdr:row>
      <xdr:rowOff>119380</xdr:rowOff>
    </xdr:to>
    <xdr:cxnSp macro="">
      <xdr:nvCxnSpPr>
        <xdr:cNvPr id="312" name="直線コネクタ 311"/>
        <xdr:cNvCxnSpPr/>
      </xdr:nvCxnSpPr>
      <xdr:spPr>
        <a:xfrm>
          <a:off x="15671800" y="632968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123207</xdr:rowOff>
    </xdr:from>
    <xdr:ext cx="762000" cy="259045"/>
    <xdr:sp macro="" textlink="">
      <xdr:nvSpPr>
        <xdr:cNvPr id="313" name="補助費等平均値テキスト"/>
        <xdr:cNvSpPr txBox="1"/>
      </xdr:nvSpPr>
      <xdr:spPr>
        <a:xfrm>
          <a:off x="16598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106680</xdr:rowOff>
    </xdr:from>
    <xdr:to>
      <xdr:col>24</xdr:col>
      <xdr:colOff>82550</xdr:colOff>
      <xdr:row>37</xdr:row>
      <xdr:rowOff>36830</xdr:rowOff>
    </xdr:to>
    <xdr:sp macro="" textlink="">
      <xdr:nvSpPr>
        <xdr:cNvPr id="314" name="フローチャート : 判断 313"/>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157480</xdr:rowOff>
    </xdr:from>
    <xdr:to>
      <xdr:col>22</xdr:col>
      <xdr:colOff>565150</xdr:colOff>
      <xdr:row>36</xdr:row>
      <xdr:rowOff>157480</xdr:rowOff>
    </xdr:to>
    <xdr:cxnSp macro="">
      <xdr:nvCxnSpPr>
        <xdr:cNvPr id="315" name="直線コネクタ 314"/>
        <xdr:cNvCxnSpPr/>
      </xdr:nvCxnSpPr>
      <xdr:spPr>
        <a:xfrm>
          <a:off x="14782800" y="6329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16" name="フローチャート : 判断 315"/>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39387</xdr:rowOff>
    </xdr:from>
    <xdr:ext cx="736600" cy="259045"/>
    <xdr:sp macro="" textlink="">
      <xdr:nvSpPr>
        <xdr:cNvPr id="317" name="テキスト ボックス 316"/>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142240</xdr:rowOff>
    </xdr:from>
    <xdr:to>
      <xdr:col>21</xdr:col>
      <xdr:colOff>361950</xdr:colOff>
      <xdr:row>36</xdr:row>
      <xdr:rowOff>157480</xdr:rowOff>
    </xdr:to>
    <xdr:cxnSp macro="">
      <xdr:nvCxnSpPr>
        <xdr:cNvPr id="318" name="直線コネクタ 317"/>
        <xdr:cNvCxnSpPr/>
      </xdr:nvCxnSpPr>
      <xdr:spPr>
        <a:xfrm>
          <a:off x="13893800" y="6314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9" name="フローチャート : 判断 318"/>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39387</xdr:rowOff>
    </xdr:from>
    <xdr:ext cx="762000" cy="259045"/>
    <xdr:sp macro="" textlink="">
      <xdr:nvSpPr>
        <xdr:cNvPr id="320" name="テキスト ボックス 319"/>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142240</xdr:rowOff>
    </xdr:from>
    <xdr:to>
      <xdr:col>20</xdr:col>
      <xdr:colOff>158750</xdr:colOff>
      <xdr:row>37</xdr:row>
      <xdr:rowOff>54610</xdr:rowOff>
    </xdr:to>
    <xdr:cxnSp macro="">
      <xdr:nvCxnSpPr>
        <xdr:cNvPr id="321" name="直線コネクタ 320"/>
        <xdr:cNvCxnSpPr/>
      </xdr:nvCxnSpPr>
      <xdr:spPr>
        <a:xfrm flipV="1">
          <a:off x="13004800" y="63144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129540</xdr:rowOff>
    </xdr:from>
    <xdr:to>
      <xdr:col>20</xdr:col>
      <xdr:colOff>209550</xdr:colOff>
      <xdr:row>37</xdr:row>
      <xdr:rowOff>59690</xdr:rowOff>
    </xdr:to>
    <xdr:sp macro="" textlink="">
      <xdr:nvSpPr>
        <xdr:cNvPr id="322" name="フローチャート : 判断 321"/>
        <xdr:cNvSpPr/>
      </xdr:nvSpPr>
      <xdr:spPr>
        <a:xfrm>
          <a:off x="13843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44467</xdr:rowOff>
    </xdr:from>
    <xdr:ext cx="762000" cy="259045"/>
    <xdr:sp macro="" textlink="">
      <xdr:nvSpPr>
        <xdr:cNvPr id="323" name="テキスト ボックス 322"/>
        <xdr:cNvSpPr txBox="1"/>
      </xdr:nvSpPr>
      <xdr:spPr>
        <a:xfrm>
          <a:off x="13512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24" name="フローチャート : 判断 323"/>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25" name="テキスト ボックス 324"/>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38</xdr:row>
      <xdr:rowOff>68580</xdr:rowOff>
    </xdr:from>
    <xdr:to>
      <xdr:col>24</xdr:col>
      <xdr:colOff>82550</xdr:colOff>
      <xdr:row>38</xdr:row>
      <xdr:rowOff>170180</xdr:rowOff>
    </xdr:to>
    <xdr:sp macro="" textlink="">
      <xdr:nvSpPr>
        <xdr:cNvPr id="331" name="円/楕円 330"/>
        <xdr:cNvSpPr/>
      </xdr:nvSpPr>
      <xdr:spPr>
        <a:xfrm>
          <a:off x="164592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40657</xdr:rowOff>
    </xdr:from>
    <xdr:ext cx="762000" cy="259045"/>
    <xdr:sp macro="" textlink="">
      <xdr:nvSpPr>
        <xdr:cNvPr id="332" name="補助費等該当値テキスト"/>
        <xdr:cNvSpPr txBox="1"/>
      </xdr:nvSpPr>
      <xdr:spPr>
        <a:xfrm>
          <a:off x="165989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106680</xdr:rowOff>
    </xdr:from>
    <xdr:to>
      <xdr:col>22</xdr:col>
      <xdr:colOff>615950</xdr:colOff>
      <xdr:row>37</xdr:row>
      <xdr:rowOff>36830</xdr:rowOff>
    </xdr:to>
    <xdr:sp macro="" textlink="">
      <xdr:nvSpPr>
        <xdr:cNvPr id="333" name="円/楕円 332"/>
        <xdr:cNvSpPr/>
      </xdr:nvSpPr>
      <xdr:spPr>
        <a:xfrm>
          <a:off x="15621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21607</xdr:rowOff>
    </xdr:from>
    <xdr:ext cx="736600" cy="259045"/>
    <xdr:sp macro="" textlink="">
      <xdr:nvSpPr>
        <xdr:cNvPr id="334" name="テキスト ボックス 333"/>
        <xdr:cNvSpPr txBox="1"/>
      </xdr:nvSpPr>
      <xdr:spPr>
        <a:xfrm>
          <a:off x="15290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106680</xdr:rowOff>
    </xdr:from>
    <xdr:to>
      <xdr:col>21</xdr:col>
      <xdr:colOff>412750</xdr:colOff>
      <xdr:row>37</xdr:row>
      <xdr:rowOff>36830</xdr:rowOff>
    </xdr:to>
    <xdr:sp macro="" textlink="">
      <xdr:nvSpPr>
        <xdr:cNvPr id="335" name="円/楕円 334"/>
        <xdr:cNvSpPr/>
      </xdr:nvSpPr>
      <xdr:spPr>
        <a:xfrm>
          <a:off x="14732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21607</xdr:rowOff>
    </xdr:from>
    <xdr:ext cx="762000" cy="259045"/>
    <xdr:sp macro="" textlink="">
      <xdr:nvSpPr>
        <xdr:cNvPr id="336" name="テキスト ボックス 335"/>
        <xdr:cNvSpPr txBox="1"/>
      </xdr:nvSpPr>
      <xdr:spPr>
        <a:xfrm>
          <a:off x="14401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91440</xdr:rowOff>
    </xdr:from>
    <xdr:to>
      <xdr:col>20</xdr:col>
      <xdr:colOff>209550</xdr:colOff>
      <xdr:row>37</xdr:row>
      <xdr:rowOff>21590</xdr:rowOff>
    </xdr:to>
    <xdr:sp macro="" textlink="">
      <xdr:nvSpPr>
        <xdr:cNvPr id="337" name="円/楕円 336"/>
        <xdr:cNvSpPr/>
      </xdr:nvSpPr>
      <xdr:spPr>
        <a:xfrm>
          <a:off x="13843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31767</xdr:rowOff>
    </xdr:from>
    <xdr:ext cx="762000" cy="259045"/>
    <xdr:sp macro="" textlink="">
      <xdr:nvSpPr>
        <xdr:cNvPr id="338" name="テキスト ボックス 337"/>
        <xdr:cNvSpPr txBox="1"/>
      </xdr:nvSpPr>
      <xdr:spPr>
        <a:xfrm>
          <a:off x="13512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3810</xdr:rowOff>
    </xdr:from>
    <xdr:to>
      <xdr:col>19</xdr:col>
      <xdr:colOff>6350</xdr:colOff>
      <xdr:row>37</xdr:row>
      <xdr:rowOff>105410</xdr:rowOff>
    </xdr:to>
    <xdr:sp macro="" textlink="">
      <xdr:nvSpPr>
        <xdr:cNvPr id="339" name="円/楕円 338"/>
        <xdr:cNvSpPr/>
      </xdr:nvSpPr>
      <xdr:spPr>
        <a:xfrm>
          <a:off x="12954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90187</xdr:rowOff>
    </xdr:from>
    <xdr:ext cx="762000" cy="259045"/>
    <xdr:sp macro="" textlink="">
      <xdr:nvSpPr>
        <xdr:cNvPr id="340" name="テキスト ボックス 339"/>
        <xdr:cNvSpPr txBox="1"/>
      </xdr:nvSpPr>
      <xdr:spPr>
        <a:xfrm>
          <a:off x="12623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公</a:t>
          </a:r>
          <a:r>
            <a:rPr lang="ja-JP" altLang="ja-JP" sz="1100" b="0" i="0" baseline="0">
              <a:solidFill>
                <a:schemeClr val="dk1"/>
              </a:solidFill>
              <a:effectLst/>
              <a:latin typeface="+mn-lt"/>
              <a:ea typeface="+mn-ea"/>
              <a:cs typeface="+mn-cs"/>
            </a:rPr>
            <a:t>債費に係る経常経費比率は、類似団体平均より</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ポイント高い１７．</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％で、</a:t>
          </a:r>
          <a:r>
            <a:rPr lang="ja-JP" altLang="en-US" sz="1100" b="0" i="0" baseline="0">
              <a:solidFill>
                <a:schemeClr val="dk1"/>
              </a:solidFill>
              <a:effectLst/>
              <a:latin typeface="+mn-lt"/>
              <a:ea typeface="+mn-ea"/>
              <a:cs typeface="+mn-cs"/>
            </a:rPr>
            <a:t>前</a:t>
          </a:r>
          <a:r>
            <a:rPr lang="ja-JP" altLang="ja-JP" sz="1100" b="0" i="0" baseline="0">
              <a:solidFill>
                <a:schemeClr val="dk1"/>
              </a:solidFill>
              <a:effectLst/>
              <a:latin typeface="+mn-lt"/>
              <a:ea typeface="+mn-ea"/>
              <a:cs typeface="+mn-cs"/>
            </a:rPr>
            <a:t>年度の１７．</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％から０．</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ポイント増加している。</a:t>
          </a:r>
          <a:r>
            <a:rPr lang="ja-JP" altLang="en-US" sz="1100" b="0" i="0" baseline="0">
              <a:solidFill>
                <a:schemeClr val="dk1"/>
              </a:solidFill>
              <a:effectLst/>
              <a:latin typeface="+mn-lt"/>
              <a:ea typeface="+mn-ea"/>
              <a:cs typeface="+mn-cs"/>
            </a:rPr>
            <a:t>長期債元金償還金の増等により</a:t>
          </a:r>
          <a:r>
            <a:rPr lang="ja-JP" altLang="ja-JP" sz="1100" b="0" i="0" baseline="0">
              <a:solidFill>
                <a:schemeClr val="dk1"/>
              </a:solidFill>
              <a:effectLst/>
              <a:latin typeface="+mn-lt"/>
              <a:ea typeface="+mn-ea"/>
              <a:cs typeface="+mn-cs"/>
            </a:rPr>
            <a:t>公債費合計額</a:t>
          </a:r>
          <a:r>
            <a:rPr lang="ja-JP" altLang="en-US" sz="1100" b="0" i="0" baseline="0">
              <a:solidFill>
                <a:schemeClr val="dk1"/>
              </a:solidFill>
              <a:effectLst/>
              <a:latin typeface="+mn-lt"/>
              <a:ea typeface="+mn-ea"/>
              <a:cs typeface="+mn-cs"/>
            </a:rPr>
            <a:t>が増</a:t>
          </a:r>
          <a:r>
            <a:rPr lang="ja-JP" altLang="ja-JP" sz="1100" b="0" i="0" baseline="0">
              <a:solidFill>
                <a:schemeClr val="dk1"/>
              </a:solidFill>
              <a:effectLst/>
              <a:latin typeface="+mn-lt"/>
              <a:ea typeface="+mn-ea"/>
              <a:cs typeface="+mn-cs"/>
            </a:rPr>
            <a:t>額したことが要因である。臨時財政対策債の増加や区画整理事業など大規模</a:t>
          </a:r>
          <a:r>
            <a:rPr lang="ja-JP" altLang="en-US" sz="1100" b="0" i="0" baseline="0">
              <a:solidFill>
                <a:schemeClr val="dk1"/>
              </a:solidFill>
              <a:effectLst/>
              <a:latin typeface="+mn-lt"/>
              <a:ea typeface="+mn-ea"/>
              <a:cs typeface="+mn-cs"/>
            </a:rPr>
            <a:t>な</a:t>
          </a:r>
          <a:r>
            <a:rPr lang="ja-JP" altLang="ja-JP" sz="1100" b="0" i="0" baseline="0">
              <a:solidFill>
                <a:schemeClr val="dk1"/>
              </a:solidFill>
              <a:effectLst/>
              <a:latin typeface="+mn-lt"/>
              <a:ea typeface="+mn-ea"/>
              <a:cs typeface="+mn-cs"/>
            </a:rPr>
            <a:t>継続事業を実施して</a:t>
          </a:r>
          <a:r>
            <a:rPr lang="ja-JP" altLang="en-US" sz="1100" b="0" i="0" baseline="0">
              <a:solidFill>
                <a:schemeClr val="dk1"/>
              </a:solidFill>
              <a:effectLst/>
              <a:latin typeface="+mn-lt"/>
              <a:ea typeface="+mn-ea"/>
              <a:cs typeface="+mn-cs"/>
            </a:rPr>
            <a:t>いるため</a:t>
          </a:r>
          <a:r>
            <a:rPr lang="ja-JP" altLang="ja-JP" sz="1100" b="0" i="0" baseline="0">
              <a:solidFill>
                <a:schemeClr val="dk1"/>
              </a:solidFill>
              <a:effectLst/>
              <a:latin typeface="+mn-lt"/>
              <a:ea typeface="+mn-ea"/>
              <a:cs typeface="+mn-cs"/>
            </a:rPr>
            <a:t>、公債費の抑制が困難な状況であるが、今後も引き続き計画的な借入れや繰上償還の実施により公債費負担の抑制に努める。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14986</xdr:rowOff>
    </xdr:from>
    <xdr:to>
      <xdr:col>7</xdr:col>
      <xdr:colOff>15875</xdr:colOff>
      <xdr:row>81</xdr:row>
      <xdr:rowOff>19558</xdr:rowOff>
    </xdr:to>
    <xdr:cxnSp macro="">
      <xdr:nvCxnSpPr>
        <xdr:cNvPr id="365" name="直線コネクタ 364"/>
        <xdr:cNvCxnSpPr/>
      </xdr:nvCxnSpPr>
      <xdr:spPr>
        <a:xfrm flipV="1">
          <a:off x="4826000" y="1287373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6"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7" name="直線コネクタ 366"/>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101363</xdr:rowOff>
    </xdr:from>
    <xdr:ext cx="762000" cy="259045"/>
    <xdr:sp macro="" textlink="">
      <xdr:nvSpPr>
        <xdr:cNvPr id="368" name="公債費最大値テキスト"/>
        <xdr:cNvSpPr txBox="1"/>
      </xdr:nvSpPr>
      <xdr:spPr>
        <a:xfrm>
          <a:off x="4914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612775</xdr:colOff>
      <xdr:row>75</xdr:row>
      <xdr:rowOff>14986</xdr:rowOff>
    </xdr:from>
    <xdr:to>
      <xdr:col>7</xdr:col>
      <xdr:colOff>104775</xdr:colOff>
      <xdr:row>75</xdr:row>
      <xdr:rowOff>14986</xdr:rowOff>
    </xdr:to>
    <xdr:cxnSp macro="">
      <xdr:nvCxnSpPr>
        <xdr:cNvPr id="369" name="直線コネクタ 368"/>
        <xdr:cNvCxnSpPr/>
      </xdr:nvCxnSpPr>
      <xdr:spPr>
        <a:xfrm>
          <a:off x="4737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12700</xdr:rowOff>
    </xdr:from>
    <xdr:to>
      <xdr:col>7</xdr:col>
      <xdr:colOff>15875</xdr:colOff>
      <xdr:row>78</xdr:row>
      <xdr:rowOff>30987</xdr:rowOff>
    </xdr:to>
    <xdr:cxnSp macro="">
      <xdr:nvCxnSpPr>
        <xdr:cNvPr id="370" name="直線コネクタ 369"/>
        <xdr:cNvCxnSpPr/>
      </xdr:nvCxnSpPr>
      <xdr:spPr>
        <a:xfrm>
          <a:off x="3987800" y="13385800"/>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122445</xdr:rowOff>
    </xdr:from>
    <xdr:ext cx="762000" cy="259045"/>
    <xdr:sp macro="" textlink="">
      <xdr:nvSpPr>
        <xdr:cNvPr id="371" name="公債費平均値テキスト"/>
        <xdr:cNvSpPr txBox="1"/>
      </xdr:nvSpPr>
      <xdr:spPr>
        <a:xfrm>
          <a:off x="4914900" y="13152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105918</xdr:rowOff>
    </xdr:from>
    <xdr:to>
      <xdr:col>7</xdr:col>
      <xdr:colOff>66675</xdr:colOff>
      <xdr:row>78</xdr:row>
      <xdr:rowOff>36068</xdr:rowOff>
    </xdr:to>
    <xdr:sp macro="" textlink="">
      <xdr:nvSpPr>
        <xdr:cNvPr id="372" name="フローチャート : 判断 371"/>
        <xdr:cNvSpPr/>
      </xdr:nvSpPr>
      <xdr:spPr>
        <a:xfrm>
          <a:off x="4775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170435</xdr:rowOff>
    </xdr:from>
    <xdr:to>
      <xdr:col>5</xdr:col>
      <xdr:colOff>549275</xdr:colOff>
      <xdr:row>78</xdr:row>
      <xdr:rowOff>12700</xdr:rowOff>
    </xdr:to>
    <xdr:cxnSp macro="">
      <xdr:nvCxnSpPr>
        <xdr:cNvPr id="373" name="直線コネクタ 372"/>
        <xdr:cNvCxnSpPr/>
      </xdr:nvCxnSpPr>
      <xdr:spPr>
        <a:xfrm>
          <a:off x="3098800" y="1337208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110489</xdr:rowOff>
    </xdr:from>
    <xdr:to>
      <xdr:col>5</xdr:col>
      <xdr:colOff>600075</xdr:colOff>
      <xdr:row>78</xdr:row>
      <xdr:rowOff>40639</xdr:rowOff>
    </xdr:to>
    <xdr:sp macro="" textlink="">
      <xdr:nvSpPr>
        <xdr:cNvPr id="374" name="フローチャート : 判断 373"/>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50816</xdr:rowOff>
    </xdr:from>
    <xdr:ext cx="736600" cy="259045"/>
    <xdr:sp macro="" textlink="">
      <xdr:nvSpPr>
        <xdr:cNvPr id="375" name="テキスト ボックス 374"/>
        <xdr:cNvSpPr txBox="1"/>
      </xdr:nvSpPr>
      <xdr:spPr>
        <a:xfrm>
          <a:off x="3606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170435</xdr:rowOff>
    </xdr:from>
    <xdr:to>
      <xdr:col>4</xdr:col>
      <xdr:colOff>346075</xdr:colOff>
      <xdr:row>78</xdr:row>
      <xdr:rowOff>3556</xdr:rowOff>
    </xdr:to>
    <xdr:cxnSp macro="">
      <xdr:nvCxnSpPr>
        <xdr:cNvPr id="376" name="直線コネクタ 375"/>
        <xdr:cNvCxnSpPr/>
      </xdr:nvCxnSpPr>
      <xdr:spPr>
        <a:xfrm flipV="1">
          <a:off x="2209800" y="133720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77" name="フローチャート : 判断 376"/>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59962</xdr:rowOff>
    </xdr:from>
    <xdr:ext cx="762000" cy="259045"/>
    <xdr:sp macro="" textlink="">
      <xdr:nvSpPr>
        <xdr:cNvPr id="378" name="テキスト ボックス 377"/>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3556</xdr:rowOff>
    </xdr:from>
    <xdr:to>
      <xdr:col>3</xdr:col>
      <xdr:colOff>142875</xdr:colOff>
      <xdr:row>78</xdr:row>
      <xdr:rowOff>21844</xdr:rowOff>
    </xdr:to>
    <xdr:cxnSp macro="">
      <xdr:nvCxnSpPr>
        <xdr:cNvPr id="379" name="直線コネクタ 378"/>
        <xdr:cNvCxnSpPr/>
      </xdr:nvCxnSpPr>
      <xdr:spPr>
        <a:xfrm flipV="1">
          <a:off x="1320800" y="133766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41911</xdr:rowOff>
    </xdr:from>
    <xdr:to>
      <xdr:col>3</xdr:col>
      <xdr:colOff>193675</xdr:colOff>
      <xdr:row>77</xdr:row>
      <xdr:rowOff>143511</xdr:rowOff>
    </xdr:to>
    <xdr:sp macro="" textlink="">
      <xdr:nvSpPr>
        <xdr:cNvPr id="380" name="フローチャート : 判断 379"/>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153688</xdr:rowOff>
    </xdr:from>
    <xdr:ext cx="762000" cy="259045"/>
    <xdr:sp macro="" textlink="">
      <xdr:nvSpPr>
        <xdr:cNvPr id="381" name="テキスト ボックス 380"/>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69342</xdr:rowOff>
    </xdr:from>
    <xdr:to>
      <xdr:col>1</xdr:col>
      <xdr:colOff>676275</xdr:colOff>
      <xdr:row>77</xdr:row>
      <xdr:rowOff>170942</xdr:rowOff>
    </xdr:to>
    <xdr:sp macro="" textlink="">
      <xdr:nvSpPr>
        <xdr:cNvPr id="382" name="フローチャート : 判断 381"/>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9669</xdr:rowOff>
    </xdr:from>
    <xdr:ext cx="762000" cy="259045"/>
    <xdr:sp macro="" textlink="">
      <xdr:nvSpPr>
        <xdr:cNvPr id="383" name="テキスト ボックス 382"/>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151637</xdr:rowOff>
    </xdr:from>
    <xdr:to>
      <xdr:col>7</xdr:col>
      <xdr:colOff>66675</xdr:colOff>
      <xdr:row>78</xdr:row>
      <xdr:rowOff>81787</xdr:rowOff>
    </xdr:to>
    <xdr:sp macro="" textlink="">
      <xdr:nvSpPr>
        <xdr:cNvPr id="389" name="円/楕円 388"/>
        <xdr:cNvSpPr/>
      </xdr:nvSpPr>
      <xdr:spPr>
        <a:xfrm>
          <a:off x="47752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123714</xdr:rowOff>
    </xdr:from>
    <xdr:ext cx="762000" cy="259045"/>
    <xdr:sp macro="" textlink="">
      <xdr:nvSpPr>
        <xdr:cNvPr id="390" name="公債費該当値テキスト"/>
        <xdr:cNvSpPr txBox="1"/>
      </xdr:nvSpPr>
      <xdr:spPr>
        <a:xfrm>
          <a:off x="49149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133350</xdr:rowOff>
    </xdr:from>
    <xdr:to>
      <xdr:col>5</xdr:col>
      <xdr:colOff>600075</xdr:colOff>
      <xdr:row>78</xdr:row>
      <xdr:rowOff>63500</xdr:rowOff>
    </xdr:to>
    <xdr:sp macro="" textlink="">
      <xdr:nvSpPr>
        <xdr:cNvPr id="391" name="円/楕円 390"/>
        <xdr:cNvSpPr/>
      </xdr:nvSpPr>
      <xdr:spPr>
        <a:xfrm>
          <a:off x="3937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48277</xdr:rowOff>
    </xdr:from>
    <xdr:ext cx="736600" cy="259045"/>
    <xdr:sp macro="" textlink="">
      <xdr:nvSpPr>
        <xdr:cNvPr id="392" name="テキスト ボックス 391"/>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119635</xdr:rowOff>
    </xdr:from>
    <xdr:to>
      <xdr:col>4</xdr:col>
      <xdr:colOff>396875</xdr:colOff>
      <xdr:row>78</xdr:row>
      <xdr:rowOff>49785</xdr:rowOff>
    </xdr:to>
    <xdr:sp macro="" textlink="">
      <xdr:nvSpPr>
        <xdr:cNvPr id="393" name="円/楕円 392"/>
        <xdr:cNvSpPr/>
      </xdr:nvSpPr>
      <xdr:spPr>
        <a:xfrm>
          <a:off x="3048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34562</xdr:rowOff>
    </xdr:from>
    <xdr:ext cx="762000" cy="259045"/>
    <xdr:sp macro="" textlink="">
      <xdr:nvSpPr>
        <xdr:cNvPr id="394" name="テキスト ボックス 393"/>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124206</xdr:rowOff>
    </xdr:from>
    <xdr:to>
      <xdr:col>3</xdr:col>
      <xdr:colOff>193675</xdr:colOff>
      <xdr:row>78</xdr:row>
      <xdr:rowOff>54356</xdr:rowOff>
    </xdr:to>
    <xdr:sp macro="" textlink="">
      <xdr:nvSpPr>
        <xdr:cNvPr id="395" name="円/楕円 394"/>
        <xdr:cNvSpPr/>
      </xdr:nvSpPr>
      <xdr:spPr>
        <a:xfrm>
          <a:off x="2159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39133</xdr:rowOff>
    </xdr:from>
    <xdr:ext cx="762000" cy="259045"/>
    <xdr:sp macro="" textlink="">
      <xdr:nvSpPr>
        <xdr:cNvPr id="396" name="テキスト ボックス 395"/>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142494</xdr:rowOff>
    </xdr:from>
    <xdr:to>
      <xdr:col>1</xdr:col>
      <xdr:colOff>676275</xdr:colOff>
      <xdr:row>78</xdr:row>
      <xdr:rowOff>72644</xdr:rowOff>
    </xdr:to>
    <xdr:sp macro="" textlink="">
      <xdr:nvSpPr>
        <xdr:cNvPr id="397" name="円/楕円 396"/>
        <xdr:cNvSpPr/>
      </xdr:nvSpPr>
      <xdr:spPr>
        <a:xfrm>
          <a:off x="1270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57421</xdr:rowOff>
    </xdr:from>
    <xdr:ext cx="762000" cy="259045"/>
    <xdr:sp macro="" textlink="">
      <xdr:nvSpPr>
        <xdr:cNvPr id="398" name="テキスト ボックス 397"/>
        <xdr:cNvSpPr txBox="1"/>
      </xdr:nvSpPr>
      <xdr:spPr>
        <a:xfrm>
          <a:off x="939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公債費以外に係る経常収支比率は、類似団体平均と比較して</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ポイント低い６</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％で、</a:t>
          </a:r>
          <a:r>
            <a:rPr lang="ja-JP" altLang="en-US" sz="1100" b="0" i="0" baseline="0">
              <a:solidFill>
                <a:schemeClr val="dk1"/>
              </a:solidFill>
              <a:effectLst/>
              <a:latin typeface="+mn-lt"/>
              <a:ea typeface="+mn-ea"/>
              <a:cs typeface="+mn-cs"/>
            </a:rPr>
            <a:t>前</a:t>
          </a:r>
          <a:r>
            <a:rPr lang="ja-JP" altLang="ja-JP" sz="1100" b="0" i="0" baseline="0">
              <a:solidFill>
                <a:schemeClr val="dk1"/>
              </a:solidFill>
              <a:effectLst/>
              <a:latin typeface="+mn-lt"/>
              <a:ea typeface="+mn-ea"/>
              <a:cs typeface="+mn-cs"/>
            </a:rPr>
            <a:t>年度の６</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％から</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ポイント増加している。要因は主に会計全体のうち扶助費の占める割合が増えたことによるものである。</a:t>
          </a:r>
          <a:r>
            <a:rPr lang="ja-JP" altLang="ja-JP" sz="1100">
              <a:solidFill>
                <a:schemeClr val="dk1"/>
              </a:solidFill>
              <a:effectLst/>
              <a:latin typeface="+mn-lt"/>
              <a:ea typeface="+mn-ea"/>
              <a:cs typeface="+mn-cs"/>
            </a:rPr>
            <a:t>各費目経費について今後も適正な管理を図り歳出抑制に努める。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80</xdr:row>
      <xdr:rowOff>35561</xdr:rowOff>
    </xdr:to>
    <xdr:cxnSp macro="">
      <xdr:nvCxnSpPr>
        <xdr:cNvPr id="424" name="直線コネクタ 423"/>
        <xdr:cNvCxnSpPr/>
      </xdr:nvCxnSpPr>
      <xdr:spPr>
        <a:xfrm flipV="1">
          <a:off x="16510000" y="12617704"/>
          <a:ext cx="0" cy="1133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5"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6" name="直線コネクタ 425"/>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7"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8" name="直線コネクタ 427"/>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90424</xdr:rowOff>
    </xdr:from>
    <xdr:to>
      <xdr:col>24</xdr:col>
      <xdr:colOff>31750</xdr:colOff>
      <xdr:row>74</xdr:row>
      <xdr:rowOff>127000</xdr:rowOff>
    </xdr:to>
    <xdr:cxnSp macro="">
      <xdr:nvCxnSpPr>
        <xdr:cNvPr id="429" name="直線コネクタ 428"/>
        <xdr:cNvCxnSpPr/>
      </xdr:nvCxnSpPr>
      <xdr:spPr>
        <a:xfrm>
          <a:off x="15671800" y="1277772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52849</xdr:rowOff>
    </xdr:from>
    <xdr:ext cx="762000" cy="259045"/>
    <xdr:sp macro="" textlink="">
      <xdr:nvSpPr>
        <xdr:cNvPr id="430" name="公債費以外平均値テキスト"/>
        <xdr:cNvSpPr txBox="1"/>
      </xdr:nvSpPr>
      <xdr:spPr>
        <a:xfrm>
          <a:off x="16598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80772</xdr:rowOff>
    </xdr:from>
    <xdr:to>
      <xdr:col>24</xdr:col>
      <xdr:colOff>82550</xdr:colOff>
      <xdr:row>77</xdr:row>
      <xdr:rowOff>10922</xdr:rowOff>
    </xdr:to>
    <xdr:sp macro="" textlink="">
      <xdr:nvSpPr>
        <xdr:cNvPr id="431" name="フローチャート : 判断 430"/>
        <xdr:cNvSpPr/>
      </xdr:nvSpPr>
      <xdr:spPr>
        <a:xfrm>
          <a:off x="16459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30988</xdr:rowOff>
    </xdr:from>
    <xdr:to>
      <xdr:col>22</xdr:col>
      <xdr:colOff>565150</xdr:colOff>
      <xdr:row>74</xdr:row>
      <xdr:rowOff>90424</xdr:rowOff>
    </xdr:to>
    <xdr:cxnSp macro="">
      <xdr:nvCxnSpPr>
        <xdr:cNvPr id="432" name="直線コネクタ 431"/>
        <xdr:cNvCxnSpPr/>
      </xdr:nvCxnSpPr>
      <xdr:spPr>
        <a:xfrm>
          <a:off x="14782800" y="1271828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112776</xdr:rowOff>
    </xdr:from>
    <xdr:to>
      <xdr:col>22</xdr:col>
      <xdr:colOff>615950</xdr:colOff>
      <xdr:row>77</xdr:row>
      <xdr:rowOff>42926</xdr:rowOff>
    </xdr:to>
    <xdr:sp macro="" textlink="">
      <xdr:nvSpPr>
        <xdr:cNvPr id="433" name="フローチャート : 判断 432"/>
        <xdr:cNvSpPr/>
      </xdr:nvSpPr>
      <xdr:spPr>
        <a:xfrm>
          <a:off x="15621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27703</xdr:rowOff>
    </xdr:from>
    <xdr:ext cx="736600" cy="259045"/>
    <xdr:sp macro="" textlink="">
      <xdr:nvSpPr>
        <xdr:cNvPr id="434" name="テキスト ボックス 433"/>
        <xdr:cNvSpPr txBox="1"/>
      </xdr:nvSpPr>
      <xdr:spPr>
        <a:xfrm>
          <a:off x="15290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138430</xdr:rowOff>
    </xdr:from>
    <xdr:to>
      <xdr:col>21</xdr:col>
      <xdr:colOff>361950</xdr:colOff>
      <xdr:row>74</xdr:row>
      <xdr:rowOff>30988</xdr:rowOff>
    </xdr:to>
    <xdr:cxnSp macro="">
      <xdr:nvCxnSpPr>
        <xdr:cNvPr id="435" name="直線コネクタ 434"/>
        <xdr:cNvCxnSpPr/>
      </xdr:nvCxnSpPr>
      <xdr:spPr>
        <a:xfrm>
          <a:off x="13893800" y="126542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6" name="フローチャート : 判断 435"/>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271</xdr:rowOff>
    </xdr:from>
    <xdr:ext cx="762000" cy="259045"/>
    <xdr:sp macro="" textlink="">
      <xdr:nvSpPr>
        <xdr:cNvPr id="437" name="テキスト ボックス 436"/>
        <xdr:cNvSpPr txBox="1"/>
      </xdr:nvSpPr>
      <xdr:spPr>
        <a:xfrm>
          <a:off x="14401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138430</xdr:rowOff>
    </xdr:from>
    <xdr:to>
      <xdr:col>20</xdr:col>
      <xdr:colOff>158750</xdr:colOff>
      <xdr:row>74</xdr:row>
      <xdr:rowOff>94996</xdr:rowOff>
    </xdr:to>
    <xdr:cxnSp macro="">
      <xdr:nvCxnSpPr>
        <xdr:cNvPr id="438" name="直線コネクタ 437"/>
        <xdr:cNvCxnSpPr/>
      </xdr:nvCxnSpPr>
      <xdr:spPr>
        <a:xfrm flipV="1">
          <a:off x="13004800" y="1265428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99061</xdr:rowOff>
    </xdr:from>
    <xdr:to>
      <xdr:col>20</xdr:col>
      <xdr:colOff>209550</xdr:colOff>
      <xdr:row>77</xdr:row>
      <xdr:rowOff>29211</xdr:rowOff>
    </xdr:to>
    <xdr:sp macro="" textlink="">
      <xdr:nvSpPr>
        <xdr:cNvPr id="439" name="フローチャート : 判断 438"/>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13988</xdr:rowOff>
    </xdr:from>
    <xdr:ext cx="762000" cy="259045"/>
    <xdr:sp macro="" textlink="">
      <xdr:nvSpPr>
        <xdr:cNvPr id="440" name="テキスト ボックス 439"/>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73.0</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19050</xdr:rowOff>
    </xdr:from>
    <xdr:to>
      <xdr:col>19</xdr:col>
      <xdr:colOff>6350</xdr:colOff>
      <xdr:row>77</xdr:row>
      <xdr:rowOff>120650</xdr:rowOff>
    </xdr:to>
    <xdr:sp macro="" textlink="">
      <xdr:nvSpPr>
        <xdr:cNvPr id="441" name="フローチャート : 判断 440"/>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105427</xdr:rowOff>
    </xdr:from>
    <xdr:ext cx="762000" cy="259045"/>
    <xdr:sp macro="" textlink="">
      <xdr:nvSpPr>
        <xdr:cNvPr id="442" name="テキスト ボックス 441"/>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76200</xdr:rowOff>
    </xdr:from>
    <xdr:to>
      <xdr:col>24</xdr:col>
      <xdr:colOff>82550</xdr:colOff>
      <xdr:row>75</xdr:row>
      <xdr:rowOff>6350</xdr:rowOff>
    </xdr:to>
    <xdr:sp macro="" textlink="">
      <xdr:nvSpPr>
        <xdr:cNvPr id="448" name="円/楕円 447"/>
        <xdr:cNvSpPr/>
      </xdr:nvSpPr>
      <xdr:spPr>
        <a:xfrm>
          <a:off x="16459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92727</xdr:rowOff>
    </xdr:from>
    <xdr:ext cx="762000" cy="259045"/>
    <xdr:sp macro="" textlink="">
      <xdr:nvSpPr>
        <xdr:cNvPr id="449" name="公債費以外該当値テキスト"/>
        <xdr:cNvSpPr txBox="1"/>
      </xdr:nvSpPr>
      <xdr:spPr>
        <a:xfrm>
          <a:off x="165989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39624</xdr:rowOff>
    </xdr:from>
    <xdr:to>
      <xdr:col>22</xdr:col>
      <xdr:colOff>615950</xdr:colOff>
      <xdr:row>74</xdr:row>
      <xdr:rowOff>141224</xdr:rowOff>
    </xdr:to>
    <xdr:sp macro="" textlink="">
      <xdr:nvSpPr>
        <xdr:cNvPr id="450" name="円/楕円 449"/>
        <xdr:cNvSpPr/>
      </xdr:nvSpPr>
      <xdr:spPr>
        <a:xfrm>
          <a:off x="15621000" y="127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151401</xdr:rowOff>
    </xdr:from>
    <xdr:ext cx="736600" cy="259045"/>
    <xdr:sp macro="" textlink="">
      <xdr:nvSpPr>
        <xdr:cNvPr id="451" name="テキスト ボックス 450"/>
        <xdr:cNvSpPr txBox="1"/>
      </xdr:nvSpPr>
      <xdr:spPr>
        <a:xfrm>
          <a:off x="15290800" y="12495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151638</xdr:rowOff>
    </xdr:from>
    <xdr:to>
      <xdr:col>21</xdr:col>
      <xdr:colOff>412750</xdr:colOff>
      <xdr:row>74</xdr:row>
      <xdr:rowOff>81788</xdr:rowOff>
    </xdr:to>
    <xdr:sp macro="" textlink="">
      <xdr:nvSpPr>
        <xdr:cNvPr id="452" name="円/楕円 451"/>
        <xdr:cNvSpPr/>
      </xdr:nvSpPr>
      <xdr:spPr>
        <a:xfrm>
          <a:off x="14732000" y="1266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91965</xdr:rowOff>
    </xdr:from>
    <xdr:ext cx="762000" cy="259045"/>
    <xdr:sp macro="" textlink="">
      <xdr:nvSpPr>
        <xdr:cNvPr id="453" name="テキスト ボックス 452"/>
        <xdr:cNvSpPr txBox="1"/>
      </xdr:nvSpPr>
      <xdr:spPr>
        <a:xfrm>
          <a:off x="14401800" y="1243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87630</xdr:rowOff>
    </xdr:from>
    <xdr:to>
      <xdr:col>20</xdr:col>
      <xdr:colOff>209550</xdr:colOff>
      <xdr:row>74</xdr:row>
      <xdr:rowOff>17780</xdr:rowOff>
    </xdr:to>
    <xdr:sp macro="" textlink="">
      <xdr:nvSpPr>
        <xdr:cNvPr id="454" name="円/楕円 453"/>
        <xdr:cNvSpPr/>
      </xdr:nvSpPr>
      <xdr:spPr>
        <a:xfrm>
          <a:off x="138430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27957</xdr:rowOff>
    </xdr:from>
    <xdr:ext cx="762000" cy="259045"/>
    <xdr:sp macro="" textlink="">
      <xdr:nvSpPr>
        <xdr:cNvPr id="455" name="テキスト ボックス 454"/>
        <xdr:cNvSpPr txBox="1"/>
      </xdr:nvSpPr>
      <xdr:spPr>
        <a:xfrm>
          <a:off x="13512800" y="1237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44196</xdr:rowOff>
    </xdr:from>
    <xdr:to>
      <xdr:col>19</xdr:col>
      <xdr:colOff>6350</xdr:colOff>
      <xdr:row>74</xdr:row>
      <xdr:rowOff>145796</xdr:rowOff>
    </xdr:to>
    <xdr:sp macro="" textlink="">
      <xdr:nvSpPr>
        <xdr:cNvPr id="456" name="円/楕円 455"/>
        <xdr:cNvSpPr/>
      </xdr:nvSpPr>
      <xdr:spPr>
        <a:xfrm>
          <a:off x="12954000" y="1273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155973</xdr:rowOff>
    </xdr:from>
    <xdr:ext cx="762000" cy="259045"/>
    <xdr:sp macro="" textlink="">
      <xdr:nvSpPr>
        <xdr:cNvPr id="457" name="テキスト ボックス 456"/>
        <xdr:cNvSpPr txBox="1"/>
      </xdr:nvSpPr>
      <xdr:spPr>
        <a:xfrm>
          <a:off x="12623800" y="1250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静岡県焼津市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84197</xdr:rowOff>
    </xdr:from>
    <xdr:to>
      <xdr:col>4</xdr:col>
      <xdr:colOff>1117600</xdr:colOff>
      <xdr:row>19</xdr:row>
      <xdr:rowOff>121100</xdr:rowOff>
    </xdr:to>
    <xdr:cxnSp macro="">
      <xdr:nvCxnSpPr>
        <xdr:cNvPr id="47" name="直線コネクタ 46"/>
        <xdr:cNvCxnSpPr/>
      </xdr:nvCxnSpPr>
      <xdr:spPr bwMode="auto">
        <a:xfrm flipV="1">
          <a:off x="5651500" y="2189222"/>
          <a:ext cx="0" cy="12370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93177</xdr:rowOff>
    </xdr:from>
    <xdr:ext cx="762000" cy="259045"/>
    <xdr:sp macro="" textlink="">
      <xdr:nvSpPr>
        <xdr:cNvPr id="48" name="人口1人当たり決算額の推移最小値テキスト130"/>
        <xdr:cNvSpPr txBox="1"/>
      </xdr:nvSpPr>
      <xdr:spPr>
        <a:xfrm>
          <a:off x="5740400" y="339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45,639</a:t>
          </a:r>
          <a:endParaRPr kumimoji="1" lang="ja-JP" altLang="en-US" sz="1000" b="1">
            <a:latin typeface="ＭＳ Ｐゴシック"/>
          </a:endParaRPr>
        </a:p>
      </xdr:txBody>
    </xdr:sp>
    <xdr:clientData/>
  </xdr:oneCellAnchor>
  <xdr:twoCellAnchor>
    <xdr:from>
      <xdr:col>4</xdr:col>
      <xdr:colOff>1028700</xdr:colOff>
      <xdr:row>19</xdr:row>
      <xdr:rowOff>121100</xdr:rowOff>
    </xdr:from>
    <xdr:to>
      <xdr:col>5</xdr:col>
      <xdr:colOff>73025</xdr:colOff>
      <xdr:row>19</xdr:row>
      <xdr:rowOff>121100</xdr:rowOff>
    </xdr:to>
    <xdr:cxnSp macro="">
      <xdr:nvCxnSpPr>
        <xdr:cNvPr id="49" name="直線コネクタ 48"/>
        <xdr:cNvCxnSpPr/>
      </xdr:nvCxnSpPr>
      <xdr:spPr bwMode="auto">
        <a:xfrm>
          <a:off x="5562600" y="3426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170574</xdr:rowOff>
    </xdr:from>
    <xdr:ext cx="762000" cy="259045"/>
    <xdr:sp macro="" textlink="">
      <xdr:nvSpPr>
        <xdr:cNvPr id="50" name="人口1人当たり決算額の推移最大値テキスト130"/>
        <xdr:cNvSpPr txBox="1"/>
      </xdr:nvSpPr>
      <xdr:spPr>
        <a:xfrm>
          <a:off x="5740400" y="193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83,519</a:t>
          </a:r>
          <a:endParaRPr kumimoji="1" lang="ja-JP" altLang="en-US" sz="1000" b="1">
            <a:latin typeface="ＭＳ Ｐゴシック"/>
          </a:endParaRPr>
        </a:p>
      </xdr:txBody>
    </xdr:sp>
    <xdr:clientData/>
  </xdr:oneCellAnchor>
  <xdr:twoCellAnchor>
    <xdr:from>
      <xdr:col>4</xdr:col>
      <xdr:colOff>1028700</xdr:colOff>
      <xdr:row>12</xdr:row>
      <xdr:rowOff>84197</xdr:rowOff>
    </xdr:from>
    <xdr:to>
      <xdr:col>5</xdr:col>
      <xdr:colOff>73025</xdr:colOff>
      <xdr:row>12</xdr:row>
      <xdr:rowOff>84197</xdr:rowOff>
    </xdr:to>
    <xdr:cxnSp macro="">
      <xdr:nvCxnSpPr>
        <xdr:cNvPr id="51" name="直線コネクタ 50"/>
        <xdr:cNvCxnSpPr/>
      </xdr:nvCxnSpPr>
      <xdr:spPr bwMode="auto">
        <a:xfrm>
          <a:off x="5562600" y="2189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67118</xdr:rowOff>
    </xdr:from>
    <xdr:to>
      <xdr:col>4</xdr:col>
      <xdr:colOff>1117600</xdr:colOff>
      <xdr:row>17</xdr:row>
      <xdr:rowOff>99187</xdr:rowOff>
    </xdr:to>
    <xdr:cxnSp macro="">
      <xdr:nvCxnSpPr>
        <xdr:cNvPr id="52" name="直線コネクタ 51"/>
        <xdr:cNvCxnSpPr/>
      </xdr:nvCxnSpPr>
      <xdr:spPr bwMode="auto">
        <a:xfrm flipV="1">
          <a:off x="5003800" y="3029393"/>
          <a:ext cx="647700" cy="32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7633</xdr:rowOff>
    </xdr:from>
    <xdr:ext cx="762000" cy="259045"/>
    <xdr:sp macro="" textlink="">
      <xdr:nvSpPr>
        <xdr:cNvPr id="53" name="人口1人当たり決算額の推移平均値テキスト130"/>
        <xdr:cNvSpPr txBox="1"/>
      </xdr:nvSpPr>
      <xdr:spPr>
        <a:xfrm>
          <a:off x="5740400" y="2627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162556</xdr:rowOff>
    </xdr:from>
    <xdr:to>
      <xdr:col>5</xdr:col>
      <xdr:colOff>34925</xdr:colOff>
      <xdr:row>16</xdr:row>
      <xdr:rowOff>92706</xdr:rowOff>
    </xdr:to>
    <xdr:sp macro="" textlink="">
      <xdr:nvSpPr>
        <xdr:cNvPr id="54" name="フローチャート : 判断 53"/>
        <xdr:cNvSpPr/>
      </xdr:nvSpPr>
      <xdr:spPr bwMode="auto">
        <a:xfrm>
          <a:off x="56007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43670</xdr:rowOff>
    </xdr:from>
    <xdr:to>
      <xdr:col>4</xdr:col>
      <xdr:colOff>469900</xdr:colOff>
      <xdr:row>17</xdr:row>
      <xdr:rowOff>99187</xdr:rowOff>
    </xdr:to>
    <xdr:cxnSp macro="">
      <xdr:nvCxnSpPr>
        <xdr:cNvPr id="55" name="直線コネクタ 54"/>
        <xdr:cNvCxnSpPr/>
      </xdr:nvCxnSpPr>
      <xdr:spPr bwMode="auto">
        <a:xfrm>
          <a:off x="4305300" y="3005945"/>
          <a:ext cx="698500" cy="55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93356</xdr:rowOff>
    </xdr:from>
    <xdr:to>
      <xdr:col>4</xdr:col>
      <xdr:colOff>520700</xdr:colOff>
      <xdr:row>16</xdr:row>
      <xdr:rowOff>23506</xdr:rowOff>
    </xdr:to>
    <xdr:sp macro="" textlink="">
      <xdr:nvSpPr>
        <xdr:cNvPr id="56" name="フローチャート : 判断 55"/>
        <xdr:cNvSpPr/>
      </xdr:nvSpPr>
      <xdr:spPr bwMode="auto">
        <a:xfrm>
          <a:off x="49530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33683</xdr:rowOff>
    </xdr:from>
    <xdr:ext cx="736600" cy="259045"/>
    <xdr:sp macro="" textlink="">
      <xdr:nvSpPr>
        <xdr:cNvPr id="57" name="テキスト ボックス 56"/>
        <xdr:cNvSpPr txBox="1"/>
      </xdr:nvSpPr>
      <xdr:spPr>
        <a:xfrm>
          <a:off x="4622800" y="2481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28713</xdr:rowOff>
    </xdr:from>
    <xdr:to>
      <xdr:col>3</xdr:col>
      <xdr:colOff>904875</xdr:colOff>
      <xdr:row>17</xdr:row>
      <xdr:rowOff>43670</xdr:rowOff>
    </xdr:to>
    <xdr:cxnSp macro="">
      <xdr:nvCxnSpPr>
        <xdr:cNvPr id="58" name="直線コネクタ 57"/>
        <xdr:cNvCxnSpPr/>
      </xdr:nvCxnSpPr>
      <xdr:spPr bwMode="auto">
        <a:xfrm>
          <a:off x="3606800" y="2990988"/>
          <a:ext cx="698500" cy="14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13281</xdr:rowOff>
    </xdr:from>
    <xdr:to>
      <xdr:col>3</xdr:col>
      <xdr:colOff>955675</xdr:colOff>
      <xdr:row>15</xdr:row>
      <xdr:rowOff>114881</xdr:rowOff>
    </xdr:to>
    <xdr:sp macro="" textlink="">
      <xdr:nvSpPr>
        <xdr:cNvPr id="59" name="フローチャート : 判断 58"/>
        <xdr:cNvSpPr/>
      </xdr:nvSpPr>
      <xdr:spPr bwMode="auto">
        <a:xfrm>
          <a:off x="42545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125058</xdr:rowOff>
    </xdr:from>
    <xdr:ext cx="762000" cy="259045"/>
    <xdr:sp macro="" textlink="">
      <xdr:nvSpPr>
        <xdr:cNvPr id="60" name="テキスト ボックス 59"/>
        <xdr:cNvSpPr txBox="1"/>
      </xdr:nvSpPr>
      <xdr:spPr>
        <a:xfrm>
          <a:off x="3924300" y="240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43213</xdr:rowOff>
    </xdr:from>
    <xdr:to>
      <xdr:col>3</xdr:col>
      <xdr:colOff>206375</xdr:colOff>
      <xdr:row>17</xdr:row>
      <xdr:rowOff>28713</xdr:rowOff>
    </xdr:to>
    <xdr:cxnSp macro="">
      <xdr:nvCxnSpPr>
        <xdr:cNvPr id="61" name="直線コネクタ 60"/>
        <xdr:cNvCxnSpPr/>
      </xdr:nvCxnSpPr>
      <xdr:spPr bwMode="auto">
        <a:xfrm>
          <a:off x="2908300" y="2834038"/>
          <a:ext cx="698500" cy="156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123596</xdr:rowOff>
    </xdr:from>
    <xdr:to>
      <xdr:col>3</xdr:col>
      <xdr:colOff>257175</xdr:colOff>
      <xdr:row>16</xdr:row>
      <xdr:rowOff>53746</xdr:rowOff>
    </xdr:to>
    <xdr:sp macro="" textlink="">
      <xdr:nvSpPr>
        <xdr:cNvPr id="62" name="フローチャート : 判断 61"/>
        <xdr:cNvSpPr/>
      </xdr:nvSpPr>
      <xdr:spPr bwMode="auto">
        <a:xfrm>
          <a:off x="3556000" y="27429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63923</xdr:rowOff>
    </xdr:from>
    <xdr:ext cx="762000" cy="259045"/>
    <xdr:sp macro="" textlink="">
      <xdr:nvSpPr>
        <xdr:cNvPr id="63" name="テキスト ボックス 62"/>
        <xdr:cNvSpPr txBox="1"/>
      </xdr:nvSpPr>
      <xdr:spPr>
        <a:xfrm>
          <a:off x="3225800" y="251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65,007</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29185</xdr:rowOff>
    </xdr:from>
    <xdr:to>
      <xdr:col>2</xdr:col>
      <xdr:colOff>692150</xdr:colOff>
      <xdr:row>15</xdr:row>
      <xdr:rowOff>130785</xdr:rowOff>
    </xdr:to>
    <xdr:sp macro="" textlink="">
      <xdr:nvSpPr>
        <xdr:cNvPr id="64" name="フローチャート : 判断 63"/>
        <xdr:cNvSpPr/>
      </xdr:nvSpPr>
      <xdr:spPr bwMode="auto">
        <a:xfrm>
          <a:off x="2857500" y="2648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140962</xdr:rowOff>
    </xdr:from>
    <xdr:ext cx="762000" cy="259045"/>
    <xdr:sp macro="" textlink="">
      <xdr:nvSpPr>
        <xdr:cNvPr id="65" name="テキスト ボックス 64"/>
        <xdr:cNvSpPr txBox="1"/>
      </xdr:nvSpPr>
      <xdr:spPr>
        <a:xfrm>
          <a:off x="2527300" y="24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67,898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16318</xdr:rowOff>
    </xdr:from>
    <xdr:to>
      <xdr:col>5</xdr:col>
      <xdr:colOff>34925</xdr:colOff>
      <xdr:row>17</xdr:row>
      <xdr:rowOff>117918</xdr:rowOff>
    </xdr:to>
    <xdr:sp macro="" textlink="">
      <xdr:nvSpPr>
        <xdr:cNvPr id="71" name="円/楕円 70"/>
        <xdr:cNvSpPr/>
      </xdr:nvSpPr>
      <xdr:spPr bwMode="auto">
        <a:xfrm>
          <a:off x="5600700" y="2978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159845</xdr:rowOff>
    </xdr:from>
    <xdr:ext cx="762000" cy="259045"/>
    <xdr:sp macro="" textlink="">
      <xdr:nvSpPr>
        <xdr:cNvPr id="72" name="人口1人当たり決算額の推移該当値テキスト130"/>
        <xdr:cNvSpPr txBox="1"/>
      </xdr:nvSpPr>
      <xdr:spPr>
        <a:xfrm>
          <a:off x="5740400" y="2950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57,792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48387</xdr:rowOff>
    </xdr:from>
    <xdr:to>
      <xdr:col>4</xdr:col>
      <xdr:colOff>520700</xdr:colOff>
      <xdr:row>17</xdr:row>
      <xdr:rowOff>149987</xdr:rowOff>
    </xdr:to>
    <xdr:sp macro="" textlink="">
      <xdr:nvSpPr>
        <xdr:cNvPr id="73" name="円/楕円 72"/>
        <xdr:cNvSpPr/>
      </xdr:nvSpPr>
      <xdr:spPr bwMode="auto">
        <a:xfrm>
          <a:off x="4953000" y="3010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134764</xdr:rowOff>
    </xdr:from>
    <xdr:ext cx="736600" cy="259045"/>
    <xdr:sp macro="" textlink="">
      <xdr:nvSpPr>
        <xdr:cNvPr id="74" name="テキスト ボックス 73"/>
        <xdr:cNvSpPr txBox="1"/>
      </xdr:nvSpPr>
      <xdr:spPr>
        <a:xfrm>
          <a:off x="4622800" y="3097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56,810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164320</xdr:rowOff>
    </xdr:from>
    <xdr:to>
      <xdr:col>3</xdr:col>
      <xdr:colOff>955675</xdr:colOff>
      <xdr:row>17</xdr:row>
      <xdr:rowOff>94470</xdr:rowOff>
    </xdr:to>
    <xdr:sp macro="" textlink="">
      <xdr:nvSpPr>
        <xdr:cNvPr id="75" name="円/楕円 74"/>
        <xdr:cNvSpPr/>
      </xdr:nvSpPr>
      <xdr:spPr bwMode="auto">
        <a:xfrm>
          <a:off x="4254500" y="2955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79247</xdr:rowOff>
    </xdr:from>
    <xdr:ext cx="762000" cy="259045"/>
    <xdr:sp macro="" textlink="">
      <xdr:nvSpPr>
        <xdr:cNvPr id="76" name="テキスト ボックス 75"/>
        <xdr:cNvSpPr txBox="1"/>
      </xdr:nvSpPr>
      <xdr:spPr>
        <a:xfrm>
          <a:off x="3924300" y="304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58,510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149363</xdr:rowOff>
    </xdr:from>
    <xdr:to>
      <xdr:col>3</xdr:col>
      <xdr:colOff>257175</xdr:colOff>
      <xdr:row>17</xdr:row>
      <xdr:rowOff>79513</xdr:rowOff>
    </xdr:to>
    <xdr:sp macro="" textlink="">
      <xdr:nvSpPr>
        <xdr:cNvPr id="77" name="円/楕円 76"/>
        <xdr:cNvSpPr/>
      </xdr:nvSpPr>
      <xdr:spPr bwMode="auto">
        <a:xfrm>
          <a:off x="3556000" y="2940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64290</xdr:rowOff>
    </xdr:from>
    <xdr:ext cx="762000" cy="259045"/>
    <xdr:sp macro="" textlink="">
      <xdr:nvSpPr>
        <xdr:cNvPr id="78" name="テキスト ボックス 77"/>
        <xdr:cNvSpPr txBox="1"/>
      </xdr:nvSpPr>
      <xdr:spPr>
        <a:xfrm>
          <a:off x="3225800" y="302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58,968</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163863</xdr:rowOff>
    </xdr:from>
    <xdr:to>
      <xdr:col>2</xdr:col>
      <xdr:colOff>692150</xdr:colOff>
      <xdr:row>16</xdr:row>
      <xdr:rowOff>94013</xdr:rowOff>
    </xdr:to>
    <xdr:sp macro="" textlink="">
      <xdr:nvSpPr>
        <xdr:cNvPr id="79" name="円/楕円 78"/>
        <xdr:cNvSpPr/>
      </xdr:nvSpPr>
      <xdr:spPr bwMode="auto">
        <a:xfrm>
          <a:off x="2857500" y="2783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78790</xdr:rowOff>
    </xdr:from>
    <xdr:ext cx="762000" cy="259045"/>
    <xdr:sp macro="" textlink="">
      <xdr:nvSpPr>
        <xdr:cNvPr id="80" name="テキスト ボックス 79"/>
        <xdr:cNvSpPr txBox="1"/>
      </xdr:nvSpPr>
      <xdr:spPr>
        <a:xfrm>
          <a:off x="2527300" y="2869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63,774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252762</xdr:rowOff>
    </xdr:from>
    <xdr:to>
      <xdr:col>4</xdr:col>
      <xdr:colOff>1117600</xdr:colOff>
      <xdr:row>39</xdr:row>
      <xdr:rowOff>38467</xdr:rowOff>
    </xdr:to>
    <xdr:cxnSp macro="">
      <xdr:nvCxnSpPr>
        <xdr:cNvPr id="111" name="直線コネクタ 110"/>
        <xdr:cNvCxnSpPr/>
      </xdr:nvCxnSpPr>
      <xdr:spPr bwMode="auto">
        <a:xfrm flipV="1">
          <a:off x="5651500" y="6177312"/>
          <a:ext cx="0" cy="15002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39</xdr:row>
      <xdr:rowOff>10544</xdr:rowOff>
    </xdr:from>
    <xdr:ext cx="762000" cy="259045"/>
    <xdr:sp macro="" textlink="">
      <xdr:nvSpPr>
        <xdr:cNvPr id="112" name="人口1人当たり決算額の推移最小値テキスト445"/>
        <xdr:cNvSpPr txBox="1"/>
      </xdr:nvSpPr>
      <xdr:spPr>
        <a:xfrm>
          <a:off x="5740400" y="764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-2,039</a:t>
          </a:r>
          <a:endParaRPr kumimoji="1" lang="ja-JP" altLang="en-US" sz="1000" b="1">
            <a:latin typeface="ＭＳ Ｐゴシック"/>
          </a:endParaRPr>
        </a:p>
      </xdr:txBody>
    </xdr:sp>
    <xdr:clientData/>
  </xdr:oneCellAnchor>
  <xdr:twoCellAnchor>
    <xdr:from>
      <xdr:col>4</xdr:col>
      <xdr:colOff>1028700</xdr:colOff>
      <xdr:row>39</xdr:row>
      <xdr:rowOff>38467</xdr:rowOff>
    </xdr:from>
    <xdr:to>
      <xdr:col>5</xdr:col>
      <xdr:colOff>73025</xdr:colOff>
      <xdr:row>39</xdr:row>
      <xdr:rowOff>38467</xdr:rowOff>
    </xdr:to>
    <xdr:cxnSp macro="">
      <xdr:nvCxnSpPr>
        <xdr:cNvPr id="113" name="直線コネクタ 112"/>
        <xdr:cNvCxnSpPr/>
      </xdr:nvCxnSpPr>
      <xdr:spPr bwMode="auto">
        <a:xfrm>
          <a:off x="5562600" y="767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167689</xdr:rowOff>
    </xdr:from>
    <xdr:ext cx="762000" cy="259045"/>
    <xdr:sp macro="" textlink="">
      <xdr:nvSpPr>
        <xdr:cNvPr id="114" name="人口1人当たり決算額の推移最大値テキスト445"/>
        <xdr:cNvSpPr txBox="1"/>
      </xdr:nvSpPr>
      <xdr:spPr>
        <a:xfrm>
          <a:off x="5740400" y="592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43,899</a:t>
          </a:r>
          <a:endParaRPr kumimoji="1" lang="ja-JP" altLang="en-US" sz="1000" b="1">
            <a:latin typeface="ＭＳ Ｐゴシック"/>
          </a:endParaRPr>
        </a:p>
      </xdr:txBody>
    </xdr:sp>
    <xdr:clientData/>
  </xdr:oneCellAnchor>
  <xdr:twoCellAnchor>
    <xdr:from>
      <xdr:col>4</xdr:col>
      <xdr:colOff>1028700</xdr:colOff>
      <xdr:row>33</xdr:row>
      <xdr:rowOff>252762</xdr:rowOff>
    </xdr:from>
    <xdr:to>
      <xdr:col>5</xdr:col>
      <xdr:colOff>73025</xdr:colOff>
      <xdr:row>33</xdr:row>
      <xdr:rowOff>252762</xdr:rowOff>
    </xdr:to>
    <xdr:cxnSp macro="">
      <xdr:nvCxnSpPr>
        <xdr:cNvPr id="115" name="直線コネクタ 114"/>
        <xdr:cNvCxnSpPr/>
      </xdr:nvCxnSpPr>
      <xdr:spPr bwMode="auto">
        <a:xfrm>
          <a:off x="5562600" y="61773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153485</xdr:rowOff>
    </xdr:from>
    <xdr:to>
      <xdr:col>4</xdr:col>
      <xdr:colOff>1117600</xdr:colOff>
      <xdr:row>37</xdr:row>
      <xdr:rowOff>3687</xdr:rowOff>
    </xdr:to>
    <xdr:cxnSp macro="">
      <xdr:nvCxnSpPr>
        <xdr:cNvPr id="116" name="直線コネクタ 115"/>
        <xdr:cNvCxnSpPr/>
      </xdr:nvCxnSpPr>
      <xdr:spPr bwMode="auto">
        <a:xfrm flipV="1">
          <a:off x="5003800" y="7106735"/>
          <a:ext cx="647700" cy="21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138262</xdr:rowOff>
    </xdr:from>
    <xdr:ext cx="762000" cy="259045"/>
    <xdr:sp macro="" textlink="">
      <xdr:nvSpPr>
        <xdr:cNvPr id="117" name="人口1人当たり決算額の推移平均値テキスト445"/>
        <xdr:cNvSpPr txBox="1"/>
      </xdr:nvSpPr>
      <xdr:spPr>
        <a:xfrm>
          <a:off x="5740400" y="7091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162154</xdr:rowOff>
    </xdr:from>
    <xdr:to>
      <xdr:col>5</xdr:col>
      <xdr:colOff>34925</xdr:colOff>
      <xdr:row>37</xdr:row>
      <xdr:rowOff>92304</xdr:rowOff>
    </xdr:to>
    <xdr:sp macro="" textlink="">
      <xdr:nvSpPr>
        <xdr:cNvPr id="118" name="フローチャート : 判断 117"/>
        <xdr:cNvSpPr/>
      </xdr:nvSpPr>
      <xdr:spPr bwMode="auto">
        <a:xfrm>
          <a:off x="5600700" y="7115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115636</xdr:rowOff>
    </xdr:from>
    <xdr:to>
      <xdr:col>4</xdr:col>
      <xdr:colOff>469900</xdr:colOff>
      <xdr:row>37</xdr:row>
      <xdr:rowOff>3687</xdr:rowOff>
    </xdr:to>
    <xdr:cxnSp macro="">
      <xdr:nvCxnSpPr>
        <xdr:cNvPr id="119" name="直線コネクタ 118"/>
        <xdr:cNvCxnSpPr/>
      </xdr:nvCxnSpPr>
      <xdr:spPr bwMode="auto">
        <a:xfrm>
          <a:off x="4305300" y="7068886"/>
          <a:ext cx="698500" cy="59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132273</xdr:rowOff>
    </xdr:from>
    <xdr:to>
      <xdr:col>4</xdr:col>
      <xdr:colOff>520700</xdr:colOff>
      <xdr:row>37</xdr:row>
      <xdr:rowOff>62423</xdr:rowOff>
    </xdr:to>
    <xdr:sp macro="" textlink="">
      <xdr:nvSpPr>
        <xdr:cNvPr id="120" name="フローチャート : 判断 119"/>
        <xdr:cNvSpPr/>
      </xdr:nvSpPr>
      <xdr:spPr bwMode="auto">
        <a:xfrm>
          <a:off x="4953000" y="7085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47200</xdr:rowOff>
    </xdr:from>
    <xdr:ext cx="736600" cy="259045"/>
    <xdr:sp macro="" textlink="">
      <xdr:nvSpPr>
        <xdr:cNvPr id="121" name="テキスト ボックス 120"/>
        <xdr:cNvSpPr txBox="1"/>
      </xdr:nvSpPr>
      <xdr:spPr>
        <a:xfrm>
          <a:off x="4622800" y="7171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61294</xdr:rowOff>
    </xdr:from>
    <xdr:to>
      <xdr:col>3</xdr:col>
      <xdr:colOff>904875</xdr:colOff>
      <xdr:row>36</xdr:row>
      <xdr:rowOff>115636</xdr:rowOff>
    </xdr:to>
    <xdr:cxnSp macro="">
      <xdr:nvCxnSpPr>
        <xdr:cNvPr id="122" name="直線コネクタ 121"/>
        <xdr:cNvCxnSpPr/>
      </xdr:nvCxnSpPr>
      <xdr:spPr bwMode="auto">
        <a:xfrm>
          <a:off x="3606800" y="7014544"/>
          <a:ext cx="698500" cy="54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86912</xdr:rowOff>
    </xdr:from>
    <xdr:to>
      <xdr:col>3</xdr:col>
      <xdr:colOff>955675</xdr:colOff>
      <xdr:row>37</xdr:row>
      <xdr:rowOff>17062</xdr:rowOff>
    </xdr:to>
    <xdr:sp macro="" textlink="">
      <xdr:nvSpPr>
        <xdr:cNvPr id="123" name="フローチャート : 判断 122"/>
        <xdr:cNvSpPr/>
      </xdr:nvSpPr>
      <xdr:spPr bwMode="auto">
        <a:xfrm>
          <a:off x="4254500" y="7040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1839</xdr:rowOff>
    </xdr:from>
    <xdr:ext cx="762000" cy="259045"/>
    <xdr:sp macro="" textlink="">
      <xdr:nvSpPr>
        <xdr:cNvPr id="124" name="テキスト ボックス 123"/>
        <xdr:cNvSpPr txBox="1"/>
      </xdr:nvSpPr>
      <xdr:spPr>
        <a:xfrm>
          <a:off x="3924300" y="71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342374</xdr:rowOff>
    </xdr:from>
    <xdr:to>
      <xdr:col>3</xdr:col>
      <xdr:colOff>206375</xdr:colOff>
      <xdr:row>36</xdr:row>
      <xdr:rowOff>61294</xdr:rowOff>
    </xdr:to>
    <xdr:cxnSp macro="">
      <xdr:nvCxnSpPr>
        <xdr:cNvPr id="125" name="直線コネクタ 124"/>
        <xdr:cNvCxnSpPr/>
      </xdr:nvCxnSpPr>
      <xdr:spPr bwMode="auto">
        <a:xfrm>
          <a:off x="2908300" y="6952724"/>
          <a:ext cx="698500" cy="61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136779</xdr:rowOff>
    </xdr:from>
    <xdr:to>
      <xdr:col>3</xdr:col>
      <xdr:colOff>257175</xdr:colOff>
      <xdr:row>37</xdr:row>
      <xdr:rowOff>66929</xdr:rowOff>
    </xdr:to>
    <xdr:sp macro="" textlink="">
      <xdr:nvSpPr>
        <xdr:cNvPr id="126" name="フローチャート : 判断 125"/>
        <xdr:cNvSpPr/>
      </xdr:nvSpPr>
      <xdr:spPr bwMode="auto">
        <a:xfrm>
          <a:off x="3556000" y="70900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51706</xdr:rowOff>
    </xdr:from>
    <xdr:ext cx="762000" cy="259045"/>
    <xdr:sp macro="" textlink="">
      <xdr:nvSpPr>
        <xdr:cNvPr id="127" name="テキスト ボックス 126"/>
        <xdr:cNvSpPr txBox="1"/>
      </xdr:nvSpPr>
      <xdr:spPr>
        <a:xfrm>
          <a:off x="3225800" y="717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14,395</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127667</xdr:rowOff>
    </xdr:from>
    <xdr:to>
      <xdr:col>2</xdr:col>
      <xdr:colOff>692150</xdr:colOff>
      <xdr:row>37</xdr:row>
      <xdr:rowOff>57817</xdr:rowOff>
    </xdr:to>
    <xdr:sp macro="" textlink="">
      <xdr:nvSpPr>
        <xdr:cNvPr id="128" name="フローチャート : 判断 127"/>
        <xdr:cNvSpPr/>
      </xdr:nvSpPr>
      <xdr:spPr bwMode="auto">
        <a:xfrm>
          <a:off x="2857500" y="7080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42594</xdr:rowOff>
    </xdr:from>
    <xdr:ext cx="762000" cy="259045"/>
    <xdr:sp macro="" textlink="">
      <xdr:nvSpPr>
        <xdr:cNvPr id="129" name="テキスト ボックス 128"/>
        <xdr:cNvSpPr txBox="1"/>
      </xdr:nvSpPr>
      <xdr:spPr>
        <a:xfrm>
          <a:off x="2527300" y="7167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14,674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102685</xdr:rowOff>
    </xdr:from>
    <xdr:to>
      <xdr:col>5</xdr:col>
      <xdr:colOff>34925</xdr:colOff>
      <xdr:row>37</xdr:row>
      <xdr:rowOff>32835</xdr:rowOff>
    </xdr:to>
    <xdr:sp macro="" textlink="">
      <xdr:nvSpPr>
        <xdr:cNvPr id="135" name="円/楕円 134"/>
        <xdr:cNvSpPr/>
      </xdr:nvSpPr>
      <xdr:spPr bwMode="auto">
        <a:xfrm>
          <a:off x="5600700" y="7055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290662</xdr:rowOff>
    </xdr:from>
    <xdr:ext cx="762000" cy="259045"/>
    <xdr:sp macro="" textlink="">
      <xdr:nvSpPr>
        <xdr:cNvPr id="136" name="人口1人当たり決算額の推移該当値テキスト445"/>
        <xdr:cNvSpPr txBox="1"/>
      </xdr:nvSpPr>
      <xdr:spPr>
        <a:xfrm>
          <a:off x="5740400" y="69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15,439</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124337</xdr:rowOff>
    </xdr:from>
    <xdr:to>
      <xdr:col>4</xdr:col>
      <xdr:colOff>520700</xdr:colOff>
      <xdr:row>37</xdr:row>
      <xdr:rowOff>54487</xdr:rowOff>
    </xdr:to>
    <xdr:sp macro="" textlink="">
      <xdr:nvSpPr>
        <xdr:cNvPr id="137" name="円/楕円 136"/>
        <xdr:cNvSpPr/>
      </xdr:nvSpPr>
      <xdr:spPr bwMode="auto">
        <a:xfrm>
          <a:off x="4953000" y="7077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236114</xdr:rowOff>
    </xdr:from>
    <xdr:ext cx="736600" cy="259045"/>
    <xdr:sp macro="" textlink="">
      <xdr:nvSpPr>
        <xdr:cNvPr id="138" name="テキスト ボックス 137"/>
        <xdr:cNvSpPr txBox="1"/>
      </xdr:nvSpPr>
      <xdr:spPr>
        <a:xfrm>
          <a:off x="4622800" y="6846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14,776</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64836</xdr:rowOff>
    </xdr:from>
    <xdr:to>
      <xdr:col>3</xdr:col>
      <xdr:colOff>955675</xdr:colOff>
      <xdr:row>36</xdr:row>
      <xdr:rowOff>166436</xdr:rowOff>
    </xdr:to>
    <xdr:sp macro="" textlink="">
      <xdr:nvSpPr>
        <xdr:cNvPr id="139" name="円/楕円 138"/>
        <xdr:cNvSpPr/>
      </xdr:nvSpPr>
      <xdr:spPr bwMode="auto">
        <a:xfrm>
          <a:off x="4254500" y="7018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176613</xdr:rowOff>
    </xdr:from>
    <xdr:ext cx="762000" cy="259045"/>
    <xdr:sp macro="" textlink="">
      <xdr:nvSpPr>
        <xdr:cNvPr id="140" name="テキスト ボックス 139"/>
        <xdr:cNvSpPr txBox="1"/>
      </xdr:nvSpPr>
      <xdr:spPr>
        <a:xfrm>
          <a:off x="3924300" y="6786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16,598</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10494</xdr:rowOff>
    </xdr:from>
    <xdr:to>
      <xdr:col>3</xdr:col>
      <xdr:colOff>257175</xdr:colOff>
      <xdr:row>36</xdr:row>
      <xdr:rowOff>112094</xdr:rowOff>
    </xdr:to>
    <xdr:sp macro="" textlink="">
      <xdr:nvSpPr>
        <xdr:cNvPr id="141" name="円/楕円 140"/>
        <xdr:cNvSpPr/>
      </xdr:nvSpPr>
      <xdr:spPr bwMode="auto">
        <a:xfrm>
          <a:off x="3556000" y="6963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122271</xdr:rowOff>
    </xdr:from>
    <xdr:ext cx="762000" cy="259045"/>
    <xdr:sp macro="" textlink="">
      <xdr:nvSpPr>
        <xdr:cNvPr id="142" name="テキスト ボックス 141"/>
        <xdr:cNvSpPr txBox="1"/>
      </xdr:nvSpPr>
      <xdr:spPr>
        <a:xfrm>
          <a:off x="3225800" y="673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18,262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291574</xdr:rowOff>
    </xdr:from>
    <xdr:to>
      <xdr:col>2</xdr:col>
      <xdr:colOff>692150</xdr:colOff>
      <xdr:row>36</xdr:row>
      <xdr:rowOff>50274</xdr:rowOff>
    </xdr:to>
    <xdr:sp macro="" textlink="">
      <xdr:nvSpPr>
        <xdr:cNvPr id="143" name="円/楕円 142"/>
        <xdr:cNvSpPr/>
      </xdr:nvSpPr>
      <xdr:spPr bwMode="auto">
        <a:xfrm>
          <a:off x="2857500" y="6901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60451</xdr:rowOff>
    </xdr:from>
    <xdr:ext cx="762000" cy="259045"/>
    <xdr:sp macro="" textlink="">
      <xdr:nvSpPr>
        <xdr:cNvPr id="144" name="テキスト ボックス 143"/>
        <xdr:cNvSpPr txBox="1"/>
      </xdr:nvSpPr>
      <xdr:spPr>
        <a:xfrm>
          <a:off x="2527300" y="6670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20,155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静岡県焼津市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000" b="0" i="0" baseline="0">
              <a:solidFill>
                <a:schemeClr val="dk1"/>
              </a:solidFill>
              <a:effectLst/>
              <a:latin typeface="+mn-lt"/>
              <a:ea typeface="+mn-ea"/>
              <a:cs typeface="+mn-cs"/>
            </a:rPr>
            <a:t>○財政調整基金残高</a:t>
          </a:r>
          <a:endParaRPr lang="ja-JP" altLang="ja-JP" sz="1000">
            <a:effectLst/>
          </a:endParaRPr>
        </a:p>
        <a:p>
          <a:pPr rtl="0"/>
          <a:r>
            <a:rPr lang="ja-JP" altLang="ja-JP" sz="1000" b="0" i="0" baseline="0">
              <a:solidFill>
                <a:schemeClr val="dk1"/>
              </a:solidFill>
              <a:effectLst/>
              <a:latin typeface="+mn-lt"/>
              <a:ea typeface="+mn-ea"/>
              <a:cs typeface="+mn-cs"/>
            </a:rPr>
            <a:t>　平成２</a:t>
          </a:r>
          <a:r>
            <a:rPr lang="ja-JP" altLang="en-US" sz="1000" b="0" i="0" baseline="0">
              <a:solidFill>
                <a:schemeClr val="dk1"/>
              </a:solidFill>
              <a:effectLst/>
              <a:latin typeface="+mn-lt"/>
              <a:ea typeface="+mn-ea"/>
              <a:cs typeface="+mn-cs"/>
            </a:rPr>
            <a:t>５</a:t>
          </a:r>
          <a:r>
            <a:rPr lang="ja-JP" altLang="ja-JP" sz="1000" b="0" i="0" baseline="0">
              <a:solidFill>
                <a:schemeClr val="dk1"/>
              </a:solidFill>
              <a:effectLst/>
              <a:latin typeface="+mn-lt"/>
              <a:ea typeface="+mn-ea"/>
              <a:cs typeface="+mn-cs"/>
            </a:rPr>
            <a:t>年度は</a:t>
          </a:r>
          <a:r>
            <a:rPr lang="ja-JP" altLang="en-US" sz="1000" b="0" i="0" baseline="0">
              <a:solidFill>
                <a:schemeClr val="dk1"/>
              </a:solidFill>
              <a:effectLst/>
              <a:latin typeface="+mn-lt"/>
              <a:ea typeface="+mn-ea"/>
              <a:cs typeface="+mn-cs"/>
            </a:rPr>
            <a:t>１，４５７</a:t>
          </a:r>
          <a:r>
            <a:rPr lang="ja-JP" altLang="ja-JP" sz="1000" b="0" i="0" baseline="0">
              <a:solidFill>
                <a:schemeClr val="dk1"/>
              </a:solidFill>
              <a:effectLst/>
              <a:latin typeface="+mn-lt"/>
              <a:ea typeface="+mn-ea"/>
              <a:cs typeface="+mn-cs"/>
            </a:rPr>
            <a:t>百万円の基金を積み立てた。</a:t>
          </a:r>
          <a:endParaRPr lang="ja-JP" altLang="ja-JP" sz="1000">
            <a:effectLst/>
          </a:endParaRPr>
        </a:p>
        <a:p>
          <a:pPr rtl="0"/>
          <a:r>
            <a:rPr lang="ja-JP" altLang="ja-JP" sz="1000" b="0" i="0" baseline="0">
              <a:solidFill>
                <a:schemeClr val="dk1"/>
              </a:solidFill>
              <a:effectLst/>
              <a:latin typeface="+mn-lt"/>
              <a:ea typeface="+mn-ea"/>
              <a:cs typeface="+mn-cs"/>
            </a:rPr>
            <a:t>○実質収支額</a:t>
          </a:r>
          <a:endParaRPr lang="ja-JP" altLang="ja-JP" sz="1000">
            <a:effectLst/>
          </a:endParaRPr>
        </a:p>
        <a:p>
          <a:pPr rtl="0"/>
          <a:r>
            <a:rPr lang="ja-JP" altLang="ja-JP" sz="1000" b="0" i="0" baseline="0">
              <a:solidFill>
                <a:schemeClr val="dk1"/>
              </a:solidFill>
              <a:effectLst/>
              <a:latin typeface="+mn-lt"/>
              <a:ea typeface="+mn-ea"/>
              <a:cs typeface="+mn-cs"/>
            </a:rPr>
            <a:t>　歳出全体の抑制などにより平成２</a:t>
          </a:r>
          <a:r>
            <a:rPr lang="ja-JP" altLang="en-US" sz="1000" b="0" i="0" baseline="0">
              <a:solidFill>
                <a:schemeClr val="dk1"/>
              </a:solidFill>
              <a:effectLst/>
              <a:latin typeface="+mn-lt"/>
              <a:ea typeface="+mn-ea"/>
              <a:cs typeface="+mn-cs"/>
            </a:rPr>
            <a:t>５</a:t>
          </a:r>
          <a:r>
            <a:rPr lang="ja-JP" altLang="ja-JP" sz="1000" b="0" i="0" baseline="0">
              <a:solidFill>
                <a:schemeClr val="dk1"/>
              </a:solidFill>
              <a:effectLst/>
              <a:latin typeface="+mn-lt"/>
              <a:ea typeface="+mn-ea"/>
              <a:cs typeface="+mn-cs"/>
            </a:rPr>
            <a:t>年度は８．</a:t>
          </a:r>
          <a:r>
            <a:rPr lang="ja-JP" altLang="en-US" sz="1000" b="0" i="0" baseline="0">
              <a:solidFill>
                <a:schemeClr val="dk1"/>
              </a:solidFill>
              <a:effectLst/>
              <a:latin typeface="+mn-lt"/>
              <a:ea typeface="+mn-ea"/>
              <a:cs typeface="+mn-cs"/>
            </a:rPr>
            <a:t>１２</a:t>
          </a:r>
          <a:r>
            <a:rPr lang="ja-JP" altLang="ja-JP" sz="1000" b="0" i="0" baseline="0">
              <a:solidFill>
                <a:schemeClr val="dk1"/>
              </a:solidFill>
              <a:effectLst/>
              <a:latin typeface="+mn-lt"/>
              <a:ea typeface="+mn-ea"/>
              <a:cs typeface="+mn-cs"/>
            </a:rPr>
            <a:t>％となった。過去４年間でも概ね標準財政規模比</a:t>
          </a:r>
          <a:r>
            <a:rPr lang="ja-JP" altLang="en-US" sz="1000" b="0" i="0" baseline="0">
              <a:solidFill>
                <a:schemeClr val="dk1"/>
              </a:solidFill>
              <a:effectLst/>
              <a:latin typeface="+mn-lt"/>
              <a:ea typeface="+mn-ea"/>
              <a:cs typeface="+mn-cs"/>
            </a:rPr>
            <a:t>６</a:t>
          </a:r>
          <a:r>
            <a:rPr lang="ja-JP" altLang="ja-JP" sz="1000" b="0" i="0" baseline="0">
              <a:solidFill>
                <a:schemeClr val="dk1"/>
              </a:solidFill>
              <a:effectLst/>
              <a:latin typeface="+mn-lt"/>
              <a:ea typeface="+mn-ea"/>
              <a:cs typeface="+mn-cs"/>
            </a:rPr>
            <a:t>～</a:t>
          </a:r>
          <a:r>
            <a:rPr lang="ja-JP" altLang="en-US" sz="1000" b="0" i="0" baseline="0">
              <a:solidFill>
                <a:schemeClr val="dk1"/>
              </a:solidFill>
              <a:effectLst/>
              <a:latin typeface="+mn-lt"/>
              <a:ea typeface="+mn-ea"/>
              <a:cs typeface="+mn-cs"/>
            </a:rPr>
            <a:t>８</a:t>
          </a:r>
          <a:r>
            <a:rPr lang="ja-JP" altLang="ja-JP" sz="1000" b="0" i="0" baseline="0">
              <a:solidFill>
                <a:schemeClr val="dk1"/>
              </a:solidFill>
              <a:effectLst/>
              <a:latin typeface="+mn-lt"/>
              <a:ea typeface="+mn-ea"/>
              <a:cs typeface="+mn-cs"/>
            </a:rPr>
            <a:t>％台を推移している。</a:t>
          </a:r>
          <a:endParaRPr lang="ja-JP" altLang="ja-JP" sz="1000">
            <a:effectLst/>
          </a:endParaRPr>
        </a:p>
        <a:p>
          <a:pPr rtl="0"/>
          <a:r>
            <a:rPr lang="ja-JP" altLang="ja-JP" sz="1000" b="0" i="0" baseline="0">
              <a:solidFill>
                <a:schemeClr val="dk1"/>
              </a:solidFill>
              <a:effectLst/>
              <a:latin typeface="+mn-lt"/>
              <a:ea typeface="+mn-ea"/>
              <a:cs typeface="+mn-cs"/>
            </a:rPr>
            <a:t>○実質単年度収支</a:t>
          </a:r>
          <a:endParaRPr lang="ja-JP" altLang="ja-JP" sz="1000">
            <a:effectLst/>
          </a:endParaRPr>
        </a:p>
        <a:p>
          <a:pPr rtl="0"/>
          <a:r>
            <a:rPr lang="ja-JP" altLang="ja-JP" sz="1000" b="0" i="0" baseline="0">
              <a:solidFill>
                <a:schemeClr val="dk1"/>
              </a:solidFill>
              <a:effectLst/>
              <a:latin typeface="+mn-lt"/>
              <a:ea typeface="+mn-ea"/>
              <a:cs typeface="+mn-cs"/>
            </a:rPr>
            <a:t>　</a:t>
          </a:r>
          <a:r>
            <a:rPr lang="ja-JP" altLang="en-US" sz="1000" b="0" i="0" baseline="0">
              <a:solidFill>
                <a:schemeClr val="dk1"/>
              </a:solidFill>
              <a:effectLst/>
              <a:latin typeface="+mn-lt"/>
              <a:ea typeface="+mn-ea"/>
              <a:cs typeface="+mn-cs"/>
            </a:rPr>
            <a:t>平成２５年度は１，４５７百万円の財政調整基金を積み立てたことから、実質単年度収支が増額となり、</a:t>
          </a:r>
          <a:r>
            <a:rPr lang="ja-JP" altLang="ja-JP" sz="1000" b="0" i="0" baseline="0">
              <a:solidFill>
                <a:schemeClr val="dk1"/>
              </a:solidFill>
              <a:effectLst/>
              <a:latin typeface="+mn-lt"/>
              <a:ea typeface="+mn-ea"/>
              <a:cs typeface="+mn-cs"/>
            </a:rPr>
            <a:t>標準財政規模比</a:t>
          </a:r>
          <a:r>
            <a:rPr lang="ja-JP" altLang="en-US" sz="1000" b="0" i="0" baseline="0">
              <a:solidFill>
                <a:schemeClr val="dk1"/>
              </a:solidFill>
              <a:effectLst/>
              <a:latin typeface="+mn-lt"/>
              <a:ea typeface="+mn-ea"/>
              <a:cs typeface="+mn-cs"/>
            </a:rPr>
            <a:t>が前年度と比べ１．０４ポイント上昇し</a:t>
          </a:r>
          <a:r>
            <a:rPr lang="ja-JP" altLang="ja-JP" sz="1000" b="0" i="0" baseline="0">
              <a:solidFill>
                <a:schemeClr val="dk1"/>
              </a:solidFill>
              <a:effectLst/>
              <a:latin typeface="+mn-lt"/>
              <a:ea typeface="+mn-ea"/>
              <a:cs typeface="+mn-cs"/>
            </a:rPr>
            <a:t>４．８９％</a:t>
          </a:r>
          <a:r>
            <a:rPr lang="ja-JP" altLang="en-US" sz="1000" b="0" i="0" baseline="0">
              <a:solidFill>
                <a:schemeClr val="dk1"/>
              </a:solidFill>
              <a:effectLst/>
              <a:latin typeface="+mn-lt"/>
              <a:ea typeface="+mn-ea"/>
              <a:cs typeface="+mn-cs"/>
            </a:rPr>
            <a:t>となった。</a:t>
          </a:r>
          <a:endParaRPr lang="ja-JP" altLang="ja-JP" sz="1000">
            <a:solidFill>
              <a:srgbClr val="FF0000"/>
            </a:solidFill>
            <a:effectLst/>
          </a:endParaRPr>
        </a:p>
        <a:p>
          <a:pPr rtl="0"/>
          <a:r>
            <a:rPr lang="ja-JP" altLang="ja-JP" sz="1000" b="0" i="0" baseline="0">
              <a:solidFill>
                <a:schemeClr val="dk1"/>
              </a:solidFill>
              <a:effectLst/>
              <a:latin typeface="+mn-lt"/>
              <a:ea typeface="+mn-ea"/>
              <a:cs typeface="+mn-cs"/>
            </a:rPr>
            <a:t>○今後の対応</a:t>
          </a:r>
          <a:endParaRPr lang="ja-JP" altLang="ja-JP" sz="1000">
            <a:effectLst/>
          </a:endParaRPr>
        </a:p>
        <a:p>
          <a:pPr rtl="0"/>
          <a:r>
            <a:rPr lang="ja-JP" altLang="ja-JP" sz="1000" b="0" i="0" baseline="0">
              <a:solidFill>
                <a:schemeClr val="dk1"/>
              </a:solidFill>
              <a:effectLst/>
              <a:latin typeface="+mn-lt"/>
              <a:ea typeface="+mn-ea"/>
              <a:cs typeface="+mn-cs"/>
            </a:rPr>
            <a:t>　将来的に税収の伸びは期待できず、財政状況の厳しい状態が続くことを見込んでおり、今後も財政計画に基づき歳出削減等の適切な財政調整基金残高の確保に努める。</a:t>
          </a:r>
          <a:endParaRPr lang="ja-JP" altLang="ja-JP" sz="10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静岡県焼津市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○現状</a:t>
          </a:r>
          <a:endParaRPr lang="ja-JP" altLang="ja-JP" sz="1400">
            <a:effectLst/>
          </a:endParaRPr>
        </a:p>
        <a:p>
          <a:pPr rtl="0"/>
          <a:r>
            <a:rPr lang="ja-JP" altLang="ja-JP" sz="1100" b="0" i="0" baseline="0">
              <a:solidFill>
                <a:schemeClr val="dk1"/>
              </a:solidFill>
              <a:effectLst/>
              <a:latin typeface="+mn-lt"/>
              <a:ea typeface="+mn-ea"/>
              <a:cs typeface="+mn-cs"/>
            </a:rPr>
            <a:t>　平成</a:t>
          </a:r>
          <a:r>
            <a:rPr lang="ja-JP" altLang="en-US" sz="1100" b="0" i="0" baseline="0">
              <a:solidFill>
                <a:schemeClr val="dk1"/>
              </a:solidFill>
              <a:effectLst/>
              <a:latin typeface="+mn-lt"/>
              <a:ea typeface="+mn-ea"/>
              <a:cs typeface="+mn-cs"/>
            </a:rPr>
            <a:t>２１</a:t>
          </a:r>
          <a:r>
            <a:rPr lang="ja-JP" altLang="ja-JP" sz="1100" b="0" i="0" baseline="0">
              <a:solidFill>
                <a:schemeClr val="dk1"/>
              </a:solidFill>
              <a:effectLst/>
              <a:latin typeface="+mn-lt"/>
              <a:ea typeface="+mn-ea"/>
              <a:cs typeface="+mn-cs"/>
            </a:rPr>
            <a:t>年度以降、各会計においてはいずれも黒字である。平成</a:t>
          </a:r>
          <a:r>
            <a:rPr lang="ja-JP" altLang="en-US" sz="1100" b="0" i="0" baseline="0">
              <a:solidFill>
                <a:schemeClr val="dk1"/>
              </a:solidFill>
              <a:effectLst/>
              <a:latin typeface="+mn-lt"/>
              <a:ea typeface="+mn-ea"/>
              <a:cs typeface="+mn-cs"/>
            </a:rPr>
            <a:t>２１</a:t>
          </a:r>
          <a:r>
            <a:rPr lang="ja-JP" altLang="ja-JP" sz="1100" b="0" i="0" baseline="0">
              <a:solidFill>
                <a:schemeClr val="dk1"/>
              </a:solidFill>
              <a:effectLst/>
              <a:latin typeface="+mn-lt"/>
              <a:ea typeface="+mn-ea"/>
              <a:cs typeface="+mn-cs"/>
            </a:rPr>
            <a:t>年度から平成</a:t>
          </a:r>
          <a:r>
            <a:rPr lang="ja-JP" altLang="en-US" sz="1100" b="0" i="0" baseline="0">
              <a:solidFill>
                <a:schemeClr val="dk1"/>
              </a:solidFill>
              <a:effectLst/>
              <a:latin typeface="+mn-lt"/>
              <a:ea typeface="+mn-ea"/>
              <a:cs typeface="+mn-cs"/>
            </a:rPr>
            <a:t>２３</a:t>
          </a:r>
          <a:r>
            <a:rPr lang="ja-JP" altLang="ja-JP" sz="1100" b="0" i="0" baseline="0">
              <a:solidFill>
                <a:schemeClr val="dk1"/>
              </a:solidFill>
              <a:effectLst/>
              <a:latin typeface="+mn-lt"/>
              <a:ea typeface="+mn-ea"/>
              <a:cs typeface="+mn-cs"/>
            </a:rPr>
            <a:t>年度まであった病院会計の基準外の経営支援金は平成</a:t>
          </a:r>
          <a:r>
            <a:rPr lang="ja-JP" altLang="en-US" sz="1100" b="0" i="0" baseline="0">
              <a:solidFill>
                <a:schemeClr val="dk1"/>
              </a:solidFill>
              <a:effectLst/>
              <a:latin typeface="+mn-lt"/>
              <a:ea typeface="+mn-ea"/>
              <a:cs typeface="+mn-cs"/>
            </a:rPr>
            <a:t>２４</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以降</a:t>
          </a:r>
          <a:r>
            <a:rPr lang="ja-JP" altLang="ja-JP" sz="1100" b="0" i="0" baseline="0">
              <a:solidFill>
                <a:schemeClr val="dk1"/>
              </a:solidFill>
              <a:effectLst/>
              <a:latin typeface="+mn-lt"/>
              <a:ea typeface="+mn-ea"/>
              <a:cs typeface="+mn-cs"/>
            </a:rPr>
            <a:t>はなく、他の会計についても健全な財政運営に努めている。</a:t>
          </a:r>
          <a:endParaRPr lang="ja-JP" altLang="ja-JP" sz="1400">
            <a:effectLst/>
          </a:endParaRPr>
        </a:p>
        <a:p>
          <a:pPr rtl="0"/>
          <a:r>
            <a:rPr lang="ja-JP" altLang="ja-JP" sz="1100" b="0" i="0" baseline="0">
              <a:solidFill>
                <a:schemeClr val="dk1"/>
              </a:solidFill>
              <a:effectLst/>
              <a:latin typeface="+mn-lt"/>
              <a:ea typeface="+mn-ea"/>
              <a:cs typeface="+mn-cs"/>
            </a:rPr>
            <a:t>○今後の対応</a:t>
          </a:r>
          <a:endParaRPr lang="ja-JP" altLang="ja-JP" sz="1400">
            <a:effectLst/>
          </a:endParaRPr>
        </a:p>
        <a:p>
          <a:pPr rtl="0"/>
          <a:r>
            <a:rPr lang="ja-JP" altLang="ja-JP" sz="1100" b="0" i="0" baseline="0">
              <a:solidFill>
                <a:schemeClr val="dk1"/>
              </a:solidFill>
              <a:effectLst/>
              <a:latin typeface="+mn-lt"/>
              <a:ea typeface="+mn-ea"/>
              <a:cs typeface="+mn-cs"/>
            </a:rPr>
            <a:t>　各会計において、使用料等の見直し及び歳出の削減を図り、適切な財政運営及び企業経営を行っていく。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静岡県焼津市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元利償還金については、</a:t>
          </a:r>
          <a:r>
            <a:rPr lang="ja-JP" altLang="en-US" sz="1100">
              <a:solidFill>
                <a:schemeClr val="dk1"/>
              </a:solidFill>
              <a:effectLst/>
              <a:latin typeface="+mn-lt"/>
              <a:ea typeface="+mn-ea"/>
              <a:cs typeface="+mn-cs"/>
            </a:rPr>
            <a:t>長期債元金償還金の増等により、</a:t>
          </a:r>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年度は前年度比</a:t>
          </a:r>
          <a:r>
            <a:rPr lang="ja-JP" altLang="en-US" sz="1100">
              <a:solidFill>
                <a:schemeClr val="dk1"/>
              </a:solidFill>
              <a:effectLst/>
              <a:latin typeface="+mn-lt"/>
              <a:ea typeface="+mn-ea"/>
              <a:cs typeface="+mn-cs"/>
            </a:rPr>
            <a:t>１２６</a:t>
          </a:r>
          <a:r>
            <a:rPr lang="ja-JP" altLang="ja-JP" sz="1100">
              <a:solidFill>
                <a:schemeClr val="dk1"/>
              </a:solidFill>
              <a:effectLst/>
              <a:latin typeface="+mn-lt"/>
              <a:ea typeface="+mn-ea"/>
              <a:cs typeface="+mn-cs"/>
            </a:rPr>
            <a:t>百万円の増となった。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早期健全化基準未満であるが、今後とも地方債発行の抑制を基調とし、比率の更なる改善を図る。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静岡県焼津市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地方債の現在高</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増加</a:t>
          </a:r>
          <a:r>
            <a:rPr lang="ja-JP" altLang="en-US" sz="1100">
              <a:solidFill>
                <a:schemeClr val="dk1"/>
              </a:solidFill>
              <a:effectLst/>
              <a:latin typeface="+mn-lt"/>
              <a:ea typeface="+mn-ea"/>
              <a:cs typeface="+mn-cs"/>
            </a:rPr>
            <a:t>したが</a:t>
          </a:r>
          <a:r>
            <a:rPr lang="ja-JP" altLang="ja-JP" sz="1100">
              <a:solidFill>
                <a:schemeClr val="dk1"/>
              </a:solidFill>
              <a:effectLst/>
              <a:latin typeface="+mn-lt"/>
              <a:ea typeface="+mn-ea"/>
              <a:cs typeface="+mn-cs"/>
            </a:rPr>
            <a:t>、公営企業債の繰入見込額や組合等負担等見込額</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退職手当見込額</a:t>
          </a:r>
          <a:r>
            <a:rPr lang="ja-JP" altLang="en-US" sz="1100">
              <a:solidFill>
                <a:schemeClr val="dk1"/>
              </a:solidFill>
              <a:effectLst/>
              <a:latin typeface="+mn-lt"/>
              <a:ea typeface="+mn-ea"/>
              <a:cs typeface="+mn-cs"/>
            </a:rPr>
            <a:t>の減少額の影響で</a:t>
          </a:r>
          <a:r>
            <a:rPr lang="ja-JP" altLang="ja-JP" sz="1100">
              <a:solidFill>
                <a:schemeClr val="dk1"/>
              </a:solidFill>
              <a:effectLst/>
              <a:latin typeface="+mn-lt"/>
              <a:ea typeface="+mn-ea"/>
              <a:cs typeface="+mn-cs"/>
            </a:rPr>
            <a:t>、将来負担額は前年度に比べ</a:t>
          </a:r>
          <a:r>
            <a:rPr lang="ja-JP" altLang="en-US" sz="1100">
              <a:solidFill>
                <a:schemeClr val="dk1"/>
              </a:solidFill>
              <a:effectLst/>
              <a:latin typeface="+mn-lt"/>
              <a:ea typeface="+mn-ea"/>
              <a:cs typeface="+mn-cs"/>
            </a:rPr>
            <a:t>６５４</a:t>
          </a:r>
          <a:r>
            <a:rPr lang="ja-JP" altLang="ja-JP" sz="1100">
              <a:solidFill>
                <a:schemeClr val="dk1"/>
              </a:solidFill>
              <a:effectLst/>
              <a:latin typeface="+mn-lt"/>
              <a:ea typeface="+mn-ea"/>
              <a:cs typeface="+mn-cs"/>
            </a:rPr>
            <a:t>百万円</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した。</a:t>
          </a:r>
          <a:endParaRPr lang="ja-JP" altLang="ja-JP" sz="1400">
            <a:effectLst/>
          </a:endParaRP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充当可能基金などの増により、充当可能財源等が</a:t>
          </a:r>
          <a:r>
            <a:rPr lang="ja-JP" altLang="en-US" sz="1100">
              <a:solidFill>
                <a:schemeClr val="dk1"/>
              </a:solidFill>
              <a:effectLst/>
              <a:latin typeface="+mn-lt"/>
              <a:ea typeface="+mn-ea"/>
              <a:cs typeface="+mn-cs"/>
            </a:rPr>
            <a:t>３，７６５</a:t>
          </a:r>
          <a:r>
            <a:rPr lang="ja-JP" altLang="ja-JP" sz="1100">
              <a:solidFill>
                <a:schemeClr val="dk1"/>
              </a:solidFill>
              <a:effectLst/>
              <a:latin typeface="+mn-lt"/>
              <a:ea typeface="+mn-ea"/>
              <a:cs typeface="+mn-cs"/>
            </a:rPr>
            <a:t>百万円増加したことなどから、将来負担比率の分子は前年度に比べ</a:t>
          </a:r>
          <a:r>
            <a:rPr lang="ja-JP" altLang="en-US" sz="1100">
              <a:solidFill>
                <a:schemeClr val="dk1"/>
              </a:solidFill>
              <a:effectLst/>
              <a:latin typeface="+mn-lt"/>
              <a:ea typeface="+mn-ea"/>
              <a:cs typeface="+mn-cs"/>
            </a:rPr>
            <a:t>４，４２１</a:t>
          </a:r>
          <a:r>
            <a:rPr lang="ja-JP" altLang="ja-JP" sz="1100">
              <a:solidFill>
                <a:schemeClr val="dk1"/>
              </a:solidFill>
              <a:effectLst/>
              <a:latin typeface="+mn-lt"/>
              <a:ea typeface="+mn-ea"/>
              <a:cs typeface="+mn-cs"/>
            </a:rPr>
            <a:t>百万円減となっている。</a:t>
          </a:r>
          <a:endParaRPr lang="ja-JP" altLang="ja-JP" sz="1400">
            <a:effectLst/>
          </a:endParaRPr>
        </a:p>
        <a:p>
          <a:pPr rtl="0"/>
          <a:r>
            <a:rPr lang="ja-JP" altLang="ja-JP" sz="1100" b="0" i="0" baseline="0">
              <a:solidFill>
                <a:schemeClr val="dk1"/>
              </a:solidFill>
              <a:effectLst/>
              <a:latin typeface="+mn-lt"/>
              <a:ea typeface="+mn-ea"/>
              <a:cs typeface="+mn-cs"/>
            </a:rPr>
            <a:t>　早期健全化基準未満であるが、今後とも地方債発行の抑制を基調とし、比率の更なる改善を図る。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50480378</v>
      </c>
      <c r="BO4" s="379"/>
      <c r="BP4" s="379"/>
      <c r="BQ4" s="379"/>
      <c r="BR4" s="379"/>
      <c r="BS4" s="379"/>
      <c r="BT4" s="379"/>
      <c r="BU4" s="380"/>
      <c r="BV4" s="378">
        <v>45498502</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8.1</v>
      </c>
      <c r="CU4" s="554"/>
      <c r="CV4" s="554"/>
      <c r="CW4" s="554"/>
      <c r="CX4" s="554"/>
      <c r="CY4" s="554"/>
      <c r="CZ4" s="554"/>
      <c r="DA4" s="555"/>
      <c r="DB4" s="553">
        <v>8.5</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48166580</v>
      </c>
      <c r="BO5" s="384"/>
      <c r="BP5" s="384"/>
      <c r="BQ5" s="384"/>
      <c r="BR5" s="384"/>
      <c r="BS5" s="384"/>
      <c r="BT5" s="384"/>
      <c r="BU5" s="385"/>
      <c r="BV5" s="383">
        <v>42978315</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82.9</v>
      </c>
      <c r="CU5" s="354"/>
      <c r="CV5" s="354"/>
      <c r="CW5" s="354"/>
      <c r="CX5" s="354"/>
      <c r="CY5" s="354"/>
      <c r="CZ5" s="354"/>
      <c r="DA5" s="355"/>
      <c r="DB5" s="353">
        <v>81.7</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2313798</v>
      </c>
      <c r="BO6" s="384"/>
      <c r="BP6" s="384"/>
      <c r="BQ6" s="384"/>
      <c r="BR6" s="384"/>
      <c r="BS6" s="384"/>
      <c r="BT6" s="384"/>
      <c r="BU6" s="385"/>
      <c r="BV6" s="383">
        <v>2520187</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90.3</v>
      </c>
      <c r="CU6" s="528"/>
      <c r="CV6" s="528"/>
      <c r="CW6" s="528"/>
      <c r="CX6" s="528"/>
      <c r="CY6" s="528"/>
      <c r="CZ6" s="528"/>
      <c r="DA6" s="529"/>
      <c r="DB6" s="527">
        <v>88.7</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58346</v>
      </c>
      <c r="BO7" s="384"/>
      <c r="BP7" s="384"/>
      <c r="BQ7" s="384"/>
      <c r="BR7" s="384"/>
      <c r="BS7" s="384"/>
      <c r="BT7" s="384"/>
      <c r="BU7" s="385"/>
      <c r="BV7" s="383">
        <v>165326</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27768847</v>
      </c>
      <c r="CU7" s="384"/>
      <c r="CV7" s="384"/>
      <c r="CW7" s="384"/>
      <c r="CX7" s="384"/>
      <c r="CY7" s="384"/>
      <c r="CZ7" s="384"/>
      <c r="DA7" s="385"/>
      <c r="DB7" s="383">
        <v>27658241</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2255452</v>
      </c>
      <c r="BO8" s="384"/>
      <c r="BP8" s="384"/>
      <c r="BQ8" s="384"/>
      <c r="BR8" s="384"/>
      <c r="BS8" s="384"/>
      <c r="BT8" s="384"/>
      <c r="BU8" s="385"/>
      <c r="BV8" s="383">
        <v>2354861</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0.89</v>
      </c>
      <c r="CU8" s="491"/>
      <c r="CV8" s="491"/>
      <c r="CW8" s="491"/>
      <c r="CX8" s="491"/>
      <c r="CY8" s="491"/>
      <c r="CZ8" s="491"/>
      <c r="DA8" s="492"/>
      <c r="DB8" s="490">
        <v>0.9</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143249</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-99409</v>
      </c>
      <c r="BO9" s="384"/>
      <c r="BP9" s="384"/>
      <c r="BQ9" s="384"/>
      <c r="BR9" s="384"/>
      <c r="BS9" s="384"/>
      <c r="BT9" s="384"/>
      <c r="BU9" s="385"/>
      <c r="BV9" s="383">
        <v>513480</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14.8</v>
      </c>
      <c r="CU9" s="354"/>
      <c r="CV9" s="354"/>
      <c r="CW9" s="354"/>
      <c r="CX9" s="354"/>
      <c r="CY9" s="354"/>
      <c r="CZ9" s="354"/>
      <c r="DA9" s="355"/>
      <c r="DB9" s="353">
        <v>15.4</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143101</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1456669</v>
      </c>
      <c r="BO10" s="384"/>
      <c r="BP10" s="384"/>
      <c r="BQ10" s="384"/>
      <c r="BR10" s="384"/>
      <c r="BS10" s="384"/>
      <c r="BT10" s="384"/>
      <c r="BU10" s="385"/>
      <c r="BV10" s="383">
        <v>512204</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78</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v>40397</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143938</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140936</v>
      </c>
      <c r="S13" s="483"/>
      <c r="T13" s="483"/>
      <c r="U13" s="483"/>
      <c r="V13" s="484"/>
      <c r="W13" s="470" t="s">
        <v>124</v>
      </c>
      <c r="X13" s="396"/>
      <c r="Y13" s="396"/>
      <c r="Z13" s="396"/>
      <c r="AA13" s="396"/>
      <c r="AB13" s="397"/>
      <c r="AC13" s="359">
        <v>2238</v>
      </c>
      <c r="AD13" s="360"/>
      <c r="AE13" s="360"/>
      <c r="AF13" s="360"/>
      <c r="AG13" s="361"/>
      <c r="AH13" s="359">
        <v>2699</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1357260</v>
      </c>
      <c r="BO13" s="384"/>
      <c r="BP13" s="384"/>
      <c r="BQ13" s="384"/>
      <c r="BR13" s="384"/>
      <c r="BS13" s="384"/>
      <c r="BT13" s="384"/>
      <c r="BU13" s="385"/>
      <c r="BV13" s="383">
        <v>1066081</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9.3000000000000007</v>
      </c>
      <c r="CU13" s="354"/>
      <c r="CV13" s="354"/>
      <c r="CW13" s="354"/>
      <c r="CX13" s="354"/>
      <c r="CY13" s="354"/>
      <c r="CZ13" s="354"/>
      <c r="DA13" s="355"/>
      <c r="DB13" s="353">
        <v>9.8000000000000007</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144543</v>
      </c>
      <c r="S14" s="483"/>
      <c r="T14" s="483"/>
      <c r="U14" s="483"/>
      <c r="V14" s="484"/>
      <c r="W14" s="485"/>
      <c r="X14" s="399"/>
      <c r="Y14" s="399"/>
      <c r="Z14" s="399"/>
      <c r="AA14" s="399"/>
      <c r="AB14" s="400"/>
      <c r="AC14" s="475">
        <v>3.1</v>
      </c>
      <c r="AD14" s="476"/>
      <c r="AE14" s="476"/>
      <c r="AF14" s="476"/>
      <c r="AG14" s="477"/>
      <c r="AH14" s="475">
        <v>3.6</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47</v>
      </c>
      <c r="CU14" s="454"/>
      <c r="CV14" s="454"/>
      <c r="CW14" s="454"/>
      <c r="CX14" s="454"/>
      <c r="CY14" s="454"/>
      <c r="CZ14" s="454"/>
      <c r="DA14" s="455"/>
      <c r="DB14" s="486">
        <v>65.5</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141495</v>
      </c>
      <c r="S15" s="483"/>
      <c r="T15" s="483"/>
      <c r="U15" s="483"/>
      <c r="V15" s="484"/>
      <c r="W15" s="470" t="s">
        <v>131</v>
      </c>
      <c r="X15" s="396"/>
      <c r="Y15" s="396"/>
      <c r="Z15" s="396"/>
      <c r="AA15" s="396"/>
      <c r="AB15" s="397"/>
      <c r="AC15" s="359">
        <v>26824</v>
      </c>
      <c r="AD15" s="360"/>
      <c r="AE15" s="360"/>
      <c r="AF15" s="360"/>
      <c r="AG15" s="361"/>
      <c r="AH15" s="359">
        <v>28300</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17077792</v>
      </c>
      <c r="BO15" s="379"/>
      <c r="BP15" s="379"/>
      <c r="BQ15" s="379"/>
      <c r="BR15" s="379"/>
      <c r="BS15" s="379"/>
      <c r="BT15" s="379"/>
      <c r="BU15" s="380"/>
      <c r="BV15" s="378">
        <v>17098362</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37.6</v>
      </c>
      <c r="AD16" s="476"/>
      <c r="AE16" s="476"/>
      <c r="AF16" s="476"/>
      <c r="AG16" s="477"/>
      <c r="AH16" s="475">
        <v>37.5</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19259231</v>
      </c>
      <c r="BO16" s="384"/>
      <c r="BP16" s="384"/>
      <c r="BQ16" s="384"/>
      <c r="BR16" s="384"/>
      <c r="BS16" s="384"/>
      <c r="BT16" s="384"/>
      <c r="BU16" s="385"/>
      <c r="BV16" s="383">
        <v>19397769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135</v>
      </c>
      <c r="S17" s="468"/>
      <c r="T17" s="468"/>
      <c r="U17" s="468"/>
      <c r="V17" s="469"/>
      <c r="W17" s="470" t="s">
        <v>138</v>
      </c>
      <c r="X17" s="396"/>
      <c r="Y17" s="396"/>
      <c r="Z17" s="396"/>
      <c r="AA17" s="396"/>
      <c r="AB17" s="397"/>
      <c r="AC17" s="359">
        <v>42198</v>
      </c>
      <c r="AD17" s="360"/>
      <c r="AE17" s="360"/>
      <c r="AF17" s="360"/>
      <c r="AG17" s="361"/>
      <c r="AH17" s="359">
        <v>44390</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22110771</v>
      </c>
      <c r="BO17" s="384"/>
      <c r="BP17" s="384"/>
      <c r="BQ17" s="384"/>
      <c r="BR17" s="384"/>
      <c r="BS17" s="384"/>
      <c r="BT17" s="384"/>
      <c r="BU17" s="385"/>
      <c r="BV17" s="383">
        <v>22082052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70.62</v>
      </c>
      <c r="M18" s="446"/>
      <c r="N18" s="446"/>
      <c r="O18" s="446"/>
      <c r="P18" s="446"/>
      <c r="Q18" s="446"/>
      <c r="R18" s="447"/>
      <c r="S18" s="447"/>
      <c r="T18" s="447"/>
      <c r="U18" s="447"/>
      <c r="V18" s="448"/>
      <c r="W18" s="462"/>
      <c r="X18" s="463"/>
      <c r="Y18" s="463"/>
      <c r="Z18" s="463"/>
      <c r="AA18" s="463"/>
      <c r="AB18" s="471"/>
      <c r="AC18" s="347">
        <v>59.2</v>
      </c>
      <c r="AD18" s="348"/>
      <c r="AE18" s="348"/>
      <c r="AF18" s="348"/>
      <c r="AG18" s="449"/>
      <c r="AH18" s="347">
        <v>58.8</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23156055</v>
      </c>
      <c r="BO18" s="384"/>
      <c r="BP18" s="384"/>
      <c r="BQ18" s="384"/>
      <c r="BR18" s="384"/>
      <c r="BS18" s="384"/>
      <c r="BT18" s="384"/>
      <c r="BU18" s="385"/>
      <c r="BV18" s="383">
        <v>22633473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2028</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33703350</v>
      </c>
      <c r="BO19" s="384"/>
      <c r="BP19" s="384"/>
      <c r="BQ19" s="384"/>
      <c r="BR19" s="384"/>
      <c r="BS19" s="384"/>
      <c r="BT19" s="384"/>
      <c r="BU19" s="385"/>
      <c r="BV19" s="383">
        <v>31768541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49299</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50859303</v>
      </c>
      <c r="BO23" s="384"/>
      <c r="BP23" s="384"/>
      <c r="BQ23" s="384"/>
      <c r="BR23" s="384"/>
      <c r="BS23" s="384"/>
      <c r="BT23" s="384"/>
      <c r="BU23" s="385"/>
      <c r="BV23" s="383">
        <v>50322307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8840</v>
      </c>
      <c r="R24" s="360"/>
      <c r="S24" s="360"/>
      <c r="T24" s="360"/>
      <c r="U24" s="360"/>
      <c r="V24" s="361"/>
      <c r="W24" s="425"/>
      <c r="X24" s="416"/>
      <c r="Y24" s="417"/>
      <c r="Z24" s="356" t="s">
        <v>154</v>
      </c>
      <c r="AA24" s="357"/>
      <c r="AB24" s="357"/>
      <c r="AC24" s="357"/>
      <c r="AD24" s="357"/>
      <c r="AE24" s="357"/>
      <c r="AF24" s="357"/>
      <c r="AG24" s="358"/>
      <c r="AH24" s="359">
        <v>661</v>
      </c>
      <c r="AI24" s="360"/>
      <c r="AJ24" s="360"/>
      <c r="AK24" s="360"/>
      <c r="AL24" s="361"/>
      <c r="AM24" s="359">
        <v>2168080</v>
      </c>
      <c r="AN24" s="360"/>
      <c r="AO24" s="360"/>
      <c r="AP24" s="360"/>
      <c r="AQ24" s="360"/>
      <c r="AR24" s="361"/>
      <c r="AS24" s="359">
        <v>3280</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42994900</v>
      </c>
      <c r="BO24" s="384"/>
      <c r="BP24" s="384"/>
      <c r="BQ24" s="384"/>
      <c r="BR24" s="384"/>
      <c r="BS24" s="384"/>
      <c r="BT24" s="384"/>
      <c r="BU24" s="385"/>
      <c r="BV24" s="383">
        <v>42809496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2</v>
      </c>
      <c r="M25" s="360"/>
      <c r="N25" s="360"/>
      <c r="O25" s="360"/>
      <c r="P25" s="361"/>
      <c r="Q25" s="359">
        <v>7080</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4534294</v>
      </c>
      <c r="BO25" s="379"/>
      <c r="BP25" s="379"/>
      <c r="BQ25" s="379"/>
      <c r="BR25" s="379"/>
      <c r="BS25" s="379"/>
      <c r="BT25" s="379"/>
      <c r="BU25" s="380"/>
      <c r="BV25" s="378">
        <v>3120618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6530</v>
      </c>
      <c r="R26" s="360"/>
      <c r="S26" s="360"/>
      <c r="T26" s="360"/>
      <c r="U26" s="360"/>
      <c r="V26" s="361"/>
      <c r="W26" s="425"/>
      <c r="X26" s="416"/>
      <c r="Y26" s="417"/>
      <c r="Z26" s="356" t="s">
        <v>160</v>
      </c>
      <c r="AA26" s="436"/>
      <c r="AB26" s="436"/>
      <c r="AC26" s="436"/>
      <c r="AD26" s="436"/>
      <c r="AE26" s="436"/>
      <c r="AF26" s="436"/>
      <c r="AG26" s="437"/>
      <c r="AH26" s="359">
        <v>53</v>
      </c>
      <c r="AI26" s="360"/>
      <c r="AJ26" s="360"/>
      <c r="AK26" s="360"/>
      <c r="AL26" s="361"/>
      <c r="AM26" s="359">
        <v>183221</v>
      </c>
      <c r="AN26" s="360"/>
      <c r="AO26" s="360"/>
      <c r="AP26" s="360"/>
      <c r="AQ26" s="360"/>
      <c r="AR26" s="361"/>
      <c r="AS26" s="359">
        <v>3457</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4900</v>
      </c>
      <c r="R27" s="360"/>
      <c r="S27" s="360"/>
      <c r="T27" s="360"/>
      <c r="U27" s="360"/>
      <c r="V27" s="361"/>
      <c r="W27" s="425"/>
      <c r="X27" s="416"/>
      <c r="Y27" s="417"/>
      <c r="Z27" s="356" t="s">
        <v>163</v>
      </c>
      <c r="AA27" s="357"/>
      <c r="AB27" s="357"/>
      <c r="AC27" s="357"/>
      <c r="AD27" s="357"/>
      <c r="AE27" s="357"/>
      <c r="AF27" s="357"/>
      <c r="AG27" s="358"/>
      <c r="AH27" s="359">
        <v>39</v>
      </c>
      <c r="AI27" s="360"/>
      <c r="AJ27" s="360"/>
      <c r="AK27" s="360"/>
      <c r="AL27" s="361"/>
      <c r="AM27" s="359">
        <v>118749</v>
      </c>
      <c r="AN27" s="360"/>
      <c r="AO27" s="360"/>
      <c r="AP27" s="360"/>
      <c r="AQ27" s="360"/>
      <c r="AR27" s="361"/>
      <c r="AS27" s="359">
        <v>3045</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2110813</v>
      </c>
      <c r="BO27" s="387"/>
      <c r="BP27" s="387"/>
      <c r="BQ27" s="387"/>
      <c r="BR27" s="387"/>
      <c r="BS27" s="387"/>
      <c r="BT27" s="387"/>
      <c r="BU27" s="388"/>
      <c r="BV27" s="386">
        <v>2107098</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4263</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5128368</v>
      </c>
      <c r="BO28" s="379"/>
      <c r="BP28" s="379"/>
      <c r="BQ28" s="379"/>
      <c r="BR28" s="379"/>
      <c r="BS28" s="379"/>
      <c r="BT28" s="379"/>
      <c r="BU28" s="380"/>
      <c r="BV28" s="378">
        <v>3671699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19</v>
      </c>
      <c r="M29" s="360"/>
      <c r="N29" s="360"/>
      <c r="O29" s="360"/>
      <c r="P29" s="361"/>
      <c r="Q29" s="359">
        <v>4018</v>
      </c>
      <c r="R29" s="360"/>
      <c r="S29" s="360"/>
      <c r="T29" s="360"/>
      <c r="U29" s="360"/>
      <c r="V29" s="361"/>
      <c r="W29" s="425"/>
      <c r="X29" s="416"/>
      <c r="Y29" s="417"/>
      <c r="Z29" s="356" t="s">
        <v>170</v>
      </c>
      <c r="AA29" s="357"/>
      <c r="AB29" s="357"/>
      <c r="AC29" s="357"/>
      <c r="AD29" s="357"/>
      <c r="AE29" s="357"/>
      <c r="AF29" s="357"/>
      <c r="AG29" s="358"/>
      <c r="AH29" s="359">
        <v>700</v>
      </c>
      <c r="AI29" s="360"/>
      <c r="AJ29" s="360"/>
      <c r="AK29" s="360"/>
      <c r="AL29" s="361"/>
      <c r="AM29" s="359">
        <v>2286829</v>
      </c>
      <c r="AN29" s="360"/>
      <c r="AO29" s="360"/>
      <c r="AP29" s="360"/>
      <c r="AQ29" s="360"/>
      <c r="AR29" s="361"/>
      <c r="AS29" s="359">
        <v>3267</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482094</v>
      </c>
      <c r="BO29" s="384"/>
      <c r="BP29" s="384"/>
      <c r="BQ29" s="384"/>
      <c r="BR29" s="384"/>
      <c r="BS29" s="384"/>
      <c r="BT29" s="384"/>
      <c r="BU29" s="385"/>
      <c r="BV29" s="383">
        <v>221307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100.4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4666717</v>
      </c>
      <c r="BO30" s="387"/>
      <c r="BP30" s="387"/>
      <c r="BQ30" s="387"/>
      <c r="BR30" s="387"/>
      <c r="BS30" s="387"/>
      <c r="BT30" s="387"/>
      <c r="BU30" s="388"/>
      <c r="BV30" s="386">
        <v>4043358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9</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11</v>
      </c>
      <c r="BF34" s="343"/>
      <c r="BG34" s="342" t="str">
        <f>IF('各会計、関係団体の財政状況及び健全化判断比率'!B34="","",'各会計、関係団体の財政状況及び健全化判断比率'!B34)</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13</v>
      </c>
      <c r="BX34" s="343"/>
      <c r="BY34" s="342" t="str">
        <f>IF('各会計、関係団体の財政状況及び健全化判断比率'!B68="","",'各会計、関係団体の財政状況及び健全化判断比率'!B68)</f>
        <v>志太広域事務組合(焼津市分)、一般会計</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焼津市振興公社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し尿処理事業特別会計</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駐車場事業特別会計</v>
      </c>
      <c r="X35" s="342"/>
      <c r="Y35" s="342"/>
      <c r="Z35" s="342"/>
      <c r="AA35" s="342"/>
      <c r="AB35" s="342"/>
      <c r="AC35" s="342"/>
      <c r="AD35" s="342"/>
      <c r="AE35" s="342"/>
      <c r="AF35" s="342"/>
      <c r="AG35" s="342"/>
      <c r="AH35" s="342"/>
      <c r="AI35" s="342"/>
      <c r="AJ35" s="342"/>
      <c r="AK35" s="342"/>
      <c r="AL35" s="165"/>
      <c r="AM35" s="343">
        <f t="shared" ref="AM35:AM43" si="0">IF(AO35="","",AM34+1)</f>
        <v>10</v>
      </c>
      <c r="AN35" s="343"/>
      <c r="AO35" s="342" t="str">
        <f>IF('各会計、関係団体の財政状況及び健全化判断比率'!B33="","",'各会計、関係団体の財政状況及び健全化判断比率'!B33)</f>
        <v>病院事業会計</v>
      </c>
      <c r="AP35" s="342"/>
      <c r="AQ35" s="342"/>
      <c r="AR35" s="342"/>
      <c r="AS35" s="342"/>
      <c r="AT35" s="342"/>
      <c r="AU35" s="342"/>
      <c r="AV35" s="342"/>
      <c r="AW35" s="342"/>
      <c r="AX35" s="342"/>
      <c r="AY35" s="342"/>
      <c r="AZ35" s="342"/>
      <c r="BA35" s="342"/>
      <c r="BB35" s="342"/>
      <c r="BC35" s="342"/>
      <c r="BD35" s="165"/>
      <c r="BE35" s="343">
        <f t="shared" ref="BE35:BE43" si="1">IF(BG35="","",BE34+1)</f>
        <v>12</v>
      </c>
      <c r="BF35" s="343"/>
      <c r="BG35" s="342" t="str">
        <f>IF('各会計、関係団体の財政状況及び健全化判断比率'!B35="","",'各会計、関係団体の財政状況及び健全化判断比率'!B35)</f>
        <v>温泉事業特別会計</v>
      </c>
      <c r="BH35" s="342"/>
      <c r="BI35" s="342"/>
      <c r="BJ35" s="342"/>
      <c r="BK35" s="342"/>
      <c r="BL35" s="342"/>
      <c r="BM35" s="342"/>
      <c r="BN35" s="342"/>
      <c r="BO35" s="342"/>
      <c r="BP35" s="342"/>
      <c r="BQ35" s="342"/>
      <c r="BR35" s="342"/>
      <c r="BS35" s="342"/>
      <c r="BT35" s="342"/>
      <c r="BU35" s="342"/>
      <c r="BV35" s="165"/>
      <c r="BW35" s="343">
        <f t="shared" ref="BW35:BW43" si="2">IF(BY35="","",BW34+1)</f>
        <v>14</v>
      </c>
      <c r="BX35" s="343"/>
      <c r="BY35" s="342" t="str">
        <f>IF('各会計、関係団体の財政状況及び健全化判断比率'!B69="","",'各会計、関係団体の財政状況及び健全化判断比率'!B69)</f>
        <v>志太広域事務組合(焼津市分)、看護専門学校事業特別会計</v>
      </c>
      <c r="BZ35" s="342"/>
      <c r="CA35" s="342"/>
      <c r="CB35" s="342"/>
      <c r="CC35" s="342"/>
      <c r="CD35" s="342"/>
      <c r="CE35" s="342"/>
      <c r="CF35" s="342"/>
      <c r="CG35" s="342"/>
      <c r="CH35" s="342"/>
      <c r="CI35" s="342"/>
      <c r="CJ35" s="342"/>
      <c r="CK35" s="342"/>
      <c r="CL35" s="342"/>
      <c r="CM35" s="342"/>
      <c r="CN35" s="165"/>
      <c r="CO35" s="343">
        <f t="shared" ref="CO35:CO43" si="3">IF(CQ35="","",CO34+1)</f>
        <v>21</v>
      </c>
      <c r="CP35" s="343"/>
      <c r="CQ35" s="342" t="str">
        <f>IF('各会計、関係団体の財政状況及び健全化判断比率'!BS8="","",'各会計、関係団体の財政状況及び健全化判断比率'!BS8)</f>
        <v>焼津市水産振興センター</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土地取得事業特別会計</v>
      </c>
      <c r="F36" s="342"/>
      <c r="G36" s="342"/>
      <c r="H36" s="342"/>
      <c r="I36" s="342"/>
      <c r="J36" s="342"/>
      <c r="K36" s="342"/>
      <c r="L36" s="342"/>
      <c r="M36" s="342"/>
      <c r="N36" s="342"/>
      <c r="O36" s="342"/>
      <c r="P36" s="342"/>
      <c r="Q36" s="342"/>
      <c r="R36" s="342"/>
      <c r="S36" s="342"/>
      <c r="T36" s="165"/>
      <c r="U36" s="343">
        <f t="shared" ref="U36:U43" si="4">IF(W36="","",U35+1)</f>
        <v>7</v>
      </c>
      <c r="V36" s="343"/>
      <c r="W36" s="342" t="str">
        <f>IF('各会計、関係団体の財政状況及び健全化判断比率'!B30="","",'各会計、関係団体の財政状況及び健全化判断比率'!B30)</f>
        <v>介護保険事業特別会計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15</v>
      </c>
      <c r="BX36" s="343"/>
      <c r="BY36" s="342" t="str">
        <f>IF('各会計、関係団体の財政状況及び健全化判断比率'!B70="","",'各会計、関係団体の財政状況及び健全化判断比率'!B70)</f>
        <v>大井川広域水道企業団、水道用水供給事業会計</v>
      </c>
      <c r="BZ36" s="342"/>
      <c r="CA36" s="342"/>
      <c r="CB36" s="342"/>
      <c r="CC36" s="342"/>
      <c r="CD36" s="342"/>
      <c r="CE36" s="342"/>
      <c r="CF36" s="342"/>
      <c r="CG36" s="342"/>
      <c r="CH36" s="342"/>
      <c r="CI36" s="342"/>
      <c r="CJ36" s="342"/>
      <c r="CK36" s="342"/>
      <c r="CL36" s="342"/>
      <c r="CM36" s="342"/>
      <c r="CN36" s="165"/>
      <c r="CO36" s="343">
        <f t="shared" si="3"/>
        <v>22</v>
      </c>
      <c r="CP36" s="343"/>
      <c r="CQ36" s="342" t="str">
        <f>IF('各会計、関係団体の財政状況及び健全化判断比率'!BS9="","",'各会計、関係団体の財政状況及び健全化判断比率'!BS9)</f>
        <v>焼津市土地開発公社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港湾事業特別会計</v>
      </c>
      <c r="F37" s="342"/>
      <c r="G37" s="342"/>
      <c r="H37" s="342"/>
      <c r="I37" s="342"/>
      <c r="J37" s="342"/>
      <c r="K37" s="342"/>
      <c r="L37" s="342"/>
      <c r="M37" s="342"/>
      <c r="N37" s="342"/>
      <c r="O37" s="342"/>
      <c r="P37" s="342"/>
      <c r="Q37" s="342"/>
      <c r="R37" s="342"/>
      <c r="S37" s="342"/>
      <c r="T37" s="165"/>
      <c r="U37" s="343">
        <f t="shared" si="4"/>
        <v>8</v>
      </c>
      <c r="V37" s="343"/>
      <c r="W37" s="342" t="str">
        <f>IF('各会計、関係団体の財政状況及び健全化判断比率'!B31="","",'各会計、関係団体の財政状況及び健全化判断比率'!B31)</f>
        <v>後期高齢者医療事業特別会計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16</v>
      </c>
      <c r="BX37" s="343"/>
      <c r="BY37" s="342" t="str">
        <f>IF('各会計、関係団体の財政状況及び健全化判断比率'!B71="","",'各会計、関係団体の財政状況及び健全化判断比率'!B71)</f>
        <v>駿遠学園管理組合、一般会計</v>
      </c>
      <c r="BZ37" s="342"/>
      <c r="CA37" s="342"/>
      <c r="CB37" s="342"/>
      <c r="CC37" s="342"/>
      <c r="CD37" s="342"/>
      <c r="CE37" s="342"/>
      <c r="CF37" s="342"/>
      <c r="CG37" s="342"/>
      <c r="CH37" s="342"/>
      <c r="CI37" s="342"/>
      <c r="CJ37" s="342"/>
      <c r="CK37" s="342"/>
      <c r="CL37" s="342"/>
      <c r="CM37" s="342"/>
      <c r="CN37" s="165"/>
      <c r="CO37" s="343">
        <f t="shared" si="3"/>
        <v>23</v>
      </c>
      <c r="CP37" s="343"/>
      <c r="CQ37" s="342" t="str">
        <f>IF('各会計、関係団体の財政状況及び健全化判断比率'!BS10="","",'各会計、関係団体の財政状況及び健全化判断比率'!BS10)</f>
        <v>志太勤労者福祉サービスセンター</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17</v>
      </c>
      <c r="BX38" s="343"/>
      <c r="BY38" s="342" t="str">
        <f>IF('各会計、関係団体の財政状況及び健全化判断比率'!B72="","",'各会計、関係団体の財政状況及び健全化判断比率'!B72)</f>
        <v>静岡県後期高齢者医療広域連合、普通会計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18</v>
      </c>
      <c r="BX39" s="343"/>
      <c r="BY39" s="342" t="str">
        <f>IF('各会計、関係団体の財政状況及び健全化判断比率'!B73="","",'各会計、関係団体の財政状況及び健全化判断比率'!B73)</f>
        <v>静岡県後期高齢者医療広域連合、事業会計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19</v>
      </c>
      <c r="BX40" s="343"/>
      <c r="BY40" s="342" t="str">
        <f>IF('各会計、関係団体の財政状況及び健全化判断比率'!B74="","",'各会計、関係団体の財政状況及び健全化判断比率'!B74)</f>
        <v>静岡地方税滞納整理機構</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179" t="s">
        <v>24</v>
      </c>
      <c r="C41" s="1180"/>
      <c r="D41" s="81"/>
      <c r="E41" s="1181" t="s">
        <v>25</v>
      </c>
      <c r="F41" s="1181"/>
      <c r="G41" s="1181"/>
      <c r="H41" s="1182"/>
      <c r="I41" s="82">
        <v>47964</v>
      </c>
      <c r="J41" s="83">
        <v>49033</v>
      </c>
      <c r="K41" s="83">
        <v>50211</v>
      </c>
      <c r="L41" s="83">
        <v>50322</v>
      </c>
      <c r="M41" s="84">
        <v>50859</v>
      </c>
    </row>
    <row r="42" spans="2:13" ht="27.75" customHeight="1">
      <c r="B42" s="1169"/>
      <c r="C42" s="1170"/>
      <c r="D42" s="85"/>
      <c r="E42" s="1173" t="s">
        <v>26</v>
      </c>
      <c r="F42" s="1173"/>
      <c r="G42" s="1173"/>
      <c r="H42" s="1174"/>
      <c r="I42" s="86">
        <v>100</v>
      </c>
      <c r="J42" s="87">
        <v>75</v>
      </c>
      <c r="K42" s="87">
        <v>48</v>
      </c>
      <c r="L42" s="87">
        <v>21</v>
      </c>
      <c r="M42" s="88">
        <v>19</v>
      </c>
    </row>
    <row r="43" spans="2:13" ht="27.75" customHeight="1">
      <c r="B43" s="1169"/>
      <c r="C43" s="1170"/>
      <c r="D43" s="85"/>
      <c r="E43" s="1173" t="s">
        <v>27</v>
      </c>
      <c r="F43" s="1173"/>
      <c r="G43" s="1173"/>
      <c r="H43" s="1174"/>
      <c r="I43" s="86">
        <v>17600</v>
      </c>
      <c r="J43" s="87">
        <v>15905</v>
      </c>
      <c r="K43" s="87">
        <v>14810</v>
      </c>
      <c r="L43" s="87">
        <v>14313</v>
      </c>
      <c r="M43" s="88">
        <v>13337</v>
      </c>
    </row>
    <row r="44" spans="2:13" ht="27.75" customHeight="1">
      <c r="B44" s="1169"/>
      <c r="C44" s="1170"/>
      <c r="D44" s="85"/>
      <c r="E44" s="1173" t="s">
        <v>28</v>
      </c>
      <c r="F44" s="1173"/>
      <c r="G44" s="1173"/>
      <c r="H44" s="1174"/>
      <c r="I44" s="86">
        <v>893</v>
      </c>
      <c r="J44" s="87">
        <v>664</v>
      </c>
      <c r="K44" s="87">
        <v>436</v>
      </c>
      <c r="L44" s="87">
        <v>294</v>
      </c>
      <c r="M44" s="88">
        <v>282</v>
      </c>
    </row>
    <row r="45" spans="2:13" ht="27.75" customHeight="1">
      <c r="B45" s="1169"/>
      <c r="C45" s="1170"/>
      <c r="D45" s="85"/>
      <c r="E45" s="1173" t="s">
        <v>29</v>
      </c>
      <c r="F45" s="1173"/>
      <c r="G45" s="1173"/>
      <c r="H45" s="1174"/>
      <c r="I45" s="86">
        <v>7328</v>
      </c>
      <c r="J45" s="87">
        <v>7041</v>
      </c>
      <c r="K45" s="87">
        <v>7005</v>
      </c>
      <c r="L45" s="87">
        <v>7251</v>
      </c>
      <c r="M45" s="88">
        <v>7050</v>
      </c>
    </row>
    <row r="46" spans="2:13" ht="27.75" customHeight="1">
      <c r="B46" s="1169"/>
      <c r="C46" s="1170"/>
      <c r="D46" s="85"/>
      <c r="E46" s="1173" t="s">
        <v>30</v>
      </c>
      <c r="F46" s="1173"/>
      <c r="G46" s="1173"/>
      <c r="H46" s="1174"/>
      <c r="I46" s="86" t="s">
        <v>481</v>
      </c>
      <c r="J46" s="87" t="s">
        <v>481</v>
      </c>
      <c r="K46" s="87" t="s">
        <v>481</v>
      </c>
      <c r="L46" s="87" t="s">
        <v>481</v>
      </c>
      <c r="M46" s="88" t="s">
        <v>481</v>
      </c>
    </row>
    <row r="47" spans="2:13" ht="27.75" customHeight="1">
      <c r="B47" s="1169"/>
      <c r="C47" s="1170"/>
      <c r="D47" s="85"/>
      <c r="E47" s="1173" t="s">
        <v>31</v>
      </c>
      <c r="F47" s="1173"/>
      <c r="G47" s="1173"/>
      <c r="H47" s="1174"/>
      <c r="I47" s="86" t="s">
        <v>481</v>
      </c>
      <c r="J47" s="87" t="s">
        <v>481</v>
      </c>
      <c r="K47" s="87" t="s">
        <v>481</v>
      </c>
      <c r="L47" s="87" t="s">
        <v>481</v>
      </c>
      <c r="M47" s="88" t="s">
        <v>481</v>
      </c>
    </row>
    <row r="48" spans="2:13" ht="27.75" customHeight="1">
      <c r="B48" s="1171"/>
      <c r="C48" s="1172"/>
      <c r="D48" s="85"/>
      <c r="E48" s="1173" t="s">
        <v>32</v>
      </c>
      <c r="F48" s="1173"/>
      <c r="G48" s="1173"/>
      <c r="H48" s="1174"/>
      <c r="I48" s="86" t="s">
        <v>481</v>
      </c>
      <c r="J48" s="87" t="s">
        <v>481</v>
      </c>
      <c r="K48" s="87" t="s">
        <v>481</v>
      </c>
      <c r="L48" s="87" t="s">
        <v>481</v>
      </c>
      <c r="M48" s="88" t="s">
        <v>481</v>
      </c>
    </row>
    <row r="49" spans="2:13" ht="27.75" customHeight="1">
      <c r="B49" s="1167" t="s">
        <v>33</v>
      </c>
      <c r="C49" s="1168"/>
      <c r="D49" s="89"/>
      <c r="E49" s="1173" t="s">
        <v>34</v>
      </c>
      <c r="F49" s="1173"/>
      <c r="G49" s="1173"/>
      <c r="H49" s="1174"/>
      <c r="I49" s="86">
        <v>5260</v>
      </c>
      <c r="J49" s="87">
        <v>7412</v>
      </c>
      <c r="K49" s="87">
        <v>7967</v>
      </c>
      <c r="L49" s="87">
        <v>8790</v>
      </c>
      <c r="M49" s="88">
        <v>11624</v>
      </c>
    </row>
    <row r="50" spans="2:13" ht="27.75" customHeight="1">
      <c r="B50" s="1169"/>
      <c r="C50" s="1170"/>
      <c r="D50" s="85"/>
      <c r="E50" s="1173" t="s">
        <v>35</v>
      </c>
      <c r="F50" s="1173"/>
      <c r="G50" s="1173"/>
      <c r="H50" s="1174"/>
      <c r="I50" s="86">
        <v>11695</v>
      </c>
      <c r="J50" s="87">
        <v>9006</v>
      </c>
      <c r="K50" s="87">
        <v>8141</v>
      </c>
      <c r="L50" s="87">
        <v>8663</v>
      </c>
      <c r="M50" s="88">
        <v>7720</v>
      </c>
    </row>
    <row r="51" spans="2:13" ht="27.75" customHeight="1">
      <c r="B51" s="1171"/>
      <c r="C51" s="1172"/>
      <c r="D51" s="85"/>
      <c r="E51" s="1173" t="s">
        <v>36</v>
      </c>
      <c r="F51" s="1173"/>
      <c r="G51" s="1173"/>
      <c r="H51" s="1174"/>
      <c r="I51" s="86">
        <v>36077</v>
      </c>
      <c r="J51" s="87">
        <v>38167</v>
      </c>
      <c r="K51" s="87">
        <v>38716</v>
      </c>
      <c r="L51" s="87">
        <v>38965</v>
      </c>
      <c r="M51" s="88">
        <v>40839</v>
      </c>
    </row>
    <row r="52" spans="2:13" ht="27.75" customHeight="1" thickBot="1">
      <c r="B52" s="1175" t="s">
        <v>37</v>
      </c>
      <c r="C52" s="1176"/>
      <c r="D52" s="90"/>
      <c r="E52" s="1177" t="s">
        <v>38</v>
      </c>
      <c r="F52" s="1177"/>
      <c r="G52" s="1177"/>
      <c r="H52" s="1178"/>
      <c r="I52" s="91">
        <v>20853</v>
      </c>
      <c r="J52" s="92">
        <v>18132</v>
      </c>
      <c r="K52" s="92">
        <v>17687</v>
      </c>
      <c r="L52" s="92">
        <v>15784</v>
      </c>
      <c r="M52" s="93">
        <v>11363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519</v>
      </c>
      <c r="G2" s="111"/>
      <c r="H2" s="112"/>
    </row>
    <row r="3" spans="1:8">
      <c r="A3" s="108" t="s">
        <v>512</v>
      </c>
      <c r="B3" s="113"/>
      <c r="C3" s="114"/>
      <c r="D3" s="115">
        <v>78338</v>
      </c>
      <c r="E3" s="116"/>
      <c r="F3" s="117">
        <v>50453</v>
      </c>
      <c r="G3" s="118"/>
      <c r="H3" s="119"/>
    </row>
    <row r="4" spans="1:8">
      <c r="A4" s="120"/>
      <c r="B4" s="121"/>
      <c r="C4" s="122"/>
      <c r="D4" s="123">
        <v>35139</v>
      </c>
      <c r="E4" s="124"/>
      <c r="F4" s="125">
        <v>30868</v>
      </c>
      <c r="G4" s="126"/>
      <c r="H4" s="127"/>
    </row>
    <row r="5" spans="1:8">
      <c r="A5" s="108" t="s">
        <v>514</v>
      </c>
      <c r="B5" s="113"/>
      <c r="C5" s="114"/>
      <c r="D5" s="115">
        <v>60024</v>
      </c>
      <c r="E5" s="116"/>
      <c r="F5" s="117">
        <v>52576</v>
      </c>
      <c r="G5" s="118"/>
      <c r="H5" s="119"/>
    </row>
    <row r="6" spans="1:8">
      <c r="A6" s="120"/>
      <c r="B6" s="121"/>
      <c r="C6" s="122"/>
      <c r="D6" s="123">
        <v>29208</v>
      </c>
      <c r="E6" s="124"/>
      <c r="F6" s="125">
        <v>32266</v>
      </c>
      <c r="G6" s="126"/>
      <c r="H6" s="127"/>
    </row>
    <row r="7" spans="1:8">
      <c r="A7" s="108" t="s">
        <v>515</v>
      </c>
      <c r="B7" s="113"/>
      <c r="C7" s="114"/>
      <c r="D7" s="115">
        <v>65131</v>
      </c>
      <c r="E7" s="116"/>
      <c r="F7" s="117">
        <v>41433</v>
      </c>
      <c r="G7" s="118"/>
      <c r="H7" s="119"/>
    </row>
    <row r="8" spans="1:8">
      <c r="A8" s="120"/>
      <c r="B8" s="121"/>
      <c r="C8" s="122"/>
      <c r="D8" s="123">
        <v>31703</v>
      </c>
      <c r="E8" s="124"/>
      <c r="F8" s="125">
        <v>22351</v>
      </c>
      <c r="G8" s="126"/>
      <c r="H8" s="127"/>
    </row>
    <row r="9" spans="1:8">
      <c r="A9" s="108" t="s">
        <v>516</v>
      </c>
      <c r="B9" s="113"/>
      <c r="C9" s="114"/>
      <c r="D9" s="115">
        <v>49942</v>
      </c>
      <c r="E9" s="116"/>
      <c r="F9" s="117">
        <v>43493</v>
      </c>
      <c r="G9" s="118"/>
      <c r="H9" s="119"/>
    </row>
    <row r="10" spans="1:8">
      <c r="A10" s="120"/>
      <c r="B10" s="121"/>
      <c r="C10" s="122"/>
      <c r="D10" s="123">
        <v>20483</v>
      </c>
      <c r="E10" s="124"/>
      <c r="F10" s="125">
        <v>23254</v>
      </c>
      <c r="G10" s="126"/>
      <c r="H10" s="127"/>
    </row>
    <row r="11" spans="1:8">
      <c r="A11" s="108" t="s">
        <v>517</v>
      </c>
      <c r="B11" s="113"/>
      <c r="C11" s="114"/>
      <c r="D11" s="115">
        <v>73260</v>
      </c>
      <c r="E11" s="116"/>
      <c r="F11" s="117">
        <v>50840</v>
      </c>
      <c r="G11" s="118"/>
      <c r="H11" s="119"/>
    </row>
    <row r="12" spans="1:8">
      <c r="A12" s="120"/>
      <c r="B12" s="121"/>
      <c r="C12" s="128"/>
      <c r="D12" s="123">
        <v>21597</v>
      </c>
      <c r="E12" s="124"/>
      <c r="F12" s="125">
        <v>25367</v>
      </c>
      <c r="G12" s="126"/>
      <c r="H12" s="127"/>
    </row>
    <row r="13" spans="1:8">
      <c r="A13" s="108"/>
      <c r="B13" s="113"/>
      <c r="C13" s="129"/>
      <c r="D13" s="130">
        <v>65339</v>
      </c>
      <c r="E13" s="131"/>
      <c r="F13" s="132">
        <v>47759</v>
      </c>
      <c r="G13" s="133"/>
      <c r="H13" s="119"/>
    </row>
    <row r="14" spans="1:8">
      <c r="A14" s="120"/>
      <c r="B14" s="121"/>
      <c r="C14" s="122"/>
      <c r="D14" s="123">
        <v>27626</v>
      </c>
      <c r="E14" s="124"/>
      <c r="F14" s="125">
        <v>26821</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6.07</v>
      </c>
      <c r="C19" s="134">
        <f>ROUND(VALUE(SUBSTITUTE(実質収支比率等に係る経年分析!G$48,"▲","-")),2)</f>
        <v>6.59</v>
      </c>
      <c r="D19" s="134">
        <f>ROUND(VALUE(SUBSTITUTE(実質収支比率等に係る経年分析!H$48,"▲","-")),2)</f>
        <v>6.68</v>
      </c>
      <c r="E19" s="134">
        <f>ROUND(VALUE(SUBSTITUTE(実質収支比率等に係る経年分析!I$48,"▲","-")),2)</f>
        <v>8.51</v>
      </c>
      <c r="F19" s="134">
        <f>ROUND(VALUE(SUBSTITUTE(実質収支比率等に係る経年分析!J$48,"▲","-")),2)</f>
        <v>8.1199999999999992</v>
      </c>
    </row>
    <row r="20" spans="1:11">
      <c r="A20" s="134" t="s">
        <v>43</v>
      </c>
      <c r="B20" s="134">
        <f>ROUND(VALUE(SUBSTITUTE(実質収支比率等に係る経年分析!F$47,"▲","-")),2)</f>
        <v>5.92</v>
      </c>
      <c r="C20" s="134">
        <f>ROUND(VALUE(SUBSTITUTE(実質収支比率等に係る経年分析!G$47,"▲","-")),2)</f>
        <v>8.92</v>
      </c>
      <c r="D20" s="134">
        <f>ROUND(VALUE(SUBSTITUTE(実質収支比率等に係る経年分析!H$47,"▲","-")),2)</f>
        <v>11.47</v>
      </c>
      <c r="E20" s="134">
        <f>ROUND(VALUE(SUBSTITUTE(実質収支比率等に係る経年分析!I$47,"▲","-")),2)</f>
        <v>13.28</v>
      </c>
      <c r="F20" s="134">
        <f>ROUND(VALUE(SUBSTITUTE(実質収支比率等に係る経年分析!J$47,"▲","-")),2)</f>
        <v>18.47</v>
      </c>
    </row>
    <row r="21" spans="1:11">
      <c r="A21" s="134" t="s">
        <v>44</v>
      </c>
      <c r="B21" s="134">
        <f>IF(ISNUMBER(VALUE(SUBSTITUTE(実質収支比率等に係る経年分析!F$49,"▲","-"))),ROUND(VALUE(SUBSTITUTE(実質収支比率等に係る経年分析!F$49,"▲","-")),2),NA())</f>
        <v>-3.14</v>
      </c>
      <c r="C21" s="134">
        <f>IF(ISNUMBER(VALUE(SUBSTITUTE(実質収支比率等に係る経年分析!G$49,"▲","-"))),ROUND(VALUE(SUBSTITUTE(実質収支比率等に係る経年分析!G$49,"▲","-")),2),NA())</f>
        <v>3.85</v>
      </c>
      <c r="D21" s="134">
        <f>IF(ISNUMBER(VALUE(SUBSTITUTE(実質収支比率等に係る経年分析!H$49,"▲","-"))),ROUND(VALUE(SUBSTITUTE(実質収支比率等に係る経年分析!H$49,"▲","-")),2),NA())</f>
        <v>3.1</v>
      </c>
      <c r="E21" s="134">
        <f>IF(ISNUMBER(VALUE(SUBSTITUTE(実質収支比率等に係る経年分析!I$49,"▲","-"))),ROUND(VALUE(SUBSTITUTE(実質収支比率等に係る経年分析!I$49,"▲","-")),2),NA())</f>
        <v>3.85</v>
      </c>
      <c r="F21" s="134">
        <f>IF(ISNUMBER(VALUE(SUBSTITUTE(実質収支比率等に係る経年分析!J$49,"▲","-"))),ROUND(VALUE(SUBSTITUTE(実質収支比率等に係る経年分析!J$49,"▲","-")),2),NA())</f>
        <v>4.8899999999999997</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0.09</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港湾事業特別会計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0.24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0.21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0.12</v>
      </c>
    </row>
    <row r="30" spans="1:11">
      <c r="A30" s="135" t="str">
        <f>IF(連結実質赤字比率に係る赤字・黒字の構成分析!C$40="",NA(),連結実質赤字比率に係る赤字・黒字の構成分析!C$40)</f>
        <v>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0.14000000000000001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0.13</v>
      </c>
    </row>
    <row r="31" spans="1:11">
      <c r="A31" s="135" t="str">
        <f>IF(連結実質赤字比率に係る赤字・黒字の構成分析!C$39="",NA(),連結実質赤字比率に係る赤字・黒字の構成分析!C$39)</f>
        <v>し尿処理事業特別会計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7.0000000000000007E-2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0.21</v>
      </c>
    </row>
    <row r="32" spans="1:11">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0.78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v>
      </c>
    </row>
    <row r="33" spans="1:16">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1.06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0.98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2.5099999999999998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3.31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1.23</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5.83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6.26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8.23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7.8</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6.51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7.68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8.8000000000000007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8.92</v>
      </c>
    </row>
    <row r="36" spans="1:16">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3.69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7.79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10.220000000000001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10.81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12.15</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4090</v>
      </c>
      <c r="E42" s="136"/>
      <c r="F42" s="136"/>
      <c r="G42" s="136">
        <f>'実質公債費比率（分子）の構造'!L$52</f>
        <v>4239</v>
      </c>
      <c r="H42" s="136"/>
      <c r="I42" s="136"/>
      <c r="J42" s="136">
        <f>'実質公債費比率（分子）の構造'!M$52</f>
        <v>4380</v>
      </c>
      <c r="K42" s="136"/>
      <c r="L42" s="136"/>
      <c r="M42" s="136">
        <f>'実質公債費比率（分子）の構造'!N$52</f>
        <v>4422</v>
      </c>
      <c r="N42" s="136"/>
      <c r="O42" s="136"/>
      <c r="P42" s="136">
        <f>'実質公債費比率（分子）の構造'!O$52</f>
        <v>4419</v>
      </c>
    </row>
    <row r="43" spans="1:16">
      <c r="A43" s="136" t="s">
        <v>52</v>
      </c>
      <c r="B43" s="136">
        <f>'実質公債費比率（分子）の構造'!K$51</f>
        <v>0</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4</v>
      </c>
      <c r="C44" s="136"/>
      <c r="D44" s="136"/>
      <c r="E44" s="136">
        <f>'実質公債費比率（分子）の構造'!L$50</f>
        <v>4</v>
      </c>
      <c r="F44" s="136"/>
      <c r="G44" s="136"/>
      <c r="H44" s="136">
        <f>'実質公債費比率（分子）の構造'!M$50</f>
        <v>3</v>
      </c>
      <c r="I44" s="136"/>
      <c r="J44" s="136"/>
      <c r="K44" s="136">
        <f>'実質公債費比率（分子）の構造'!N$50</f>
        <v>3</v>
      </c>
      <c r="L44" s="136"/>
      <c r="M44" s="136"/>
      <c r="N44" s="136">
        <f>'実質公債費比率（分子）の構造'!O$50</f>
        <v>3</v>
      </c>
      <c r="O44" s="136"/>
      <c r="P44" s="136"/>
    </row>
    <row r="45" spans="1:16">
      <c r="A45" s="136" t="s">
        <v>54</v>
      </c>
      <c r="B45" s="136">
        <f>'実質公債費比率（分子）の構造'!K$49</f>
        <v>397</v>
      </c>
      <c r="C45" s="136"/>
      <c r="D45" s="136"/>
      <c r="E45" s="136">
        <f>'実質公債費比率（分子）の構造'!L$49</f>
        <v>247</v>
      </c>
      <c r="F45" s="136"/>
      <c r="G45" s="136"/>
      <c r="H45" s="136">
        <f>'実質公債費比率（分子）の構造'!M$49</f>
        <v>240</v>
      </c>
      <c r="I45" s="136"/>
      <c r="J45" s="136"/>
      <c r="K45" s="136">
        <f>'実質公債費比率（分子）の構造'!N$49</f>
        <v>190</v>
      </c>
      <c r="L45" s="136"/>
      <c r="M45" s="136"/>
      <c r="N45" s="136">
        <f>'実質公債費比率（分子）の構造'!O$49</f>
        <v>151</v>
      </c>
      <c r="O45" s="136"/>
      <c r="P45" s="136"/>
    </row>
    <row r="46" spans="1:16">
      <c r="A46" s="136" t="s">
        <v>55</v>
      </c>
      <c r="B46" s="136">
        <f>'実質公債費比率（分子）の構造'!K$48</f>
        <v>1756</v>
      </c>
      <c r="C46" s="136"/>
      <c r="D46" s="136"/>
      <c r="E46" s="136">
        <f>'実質公債費比率（分子）の構造'!L$48</f>
        <v>1688</v>
      </c>
      <c r="F46" s="136"/>
      <c r="G46" s="136"/>
      <c r="H46" s="136">
        <f>'実質公債費比率（分子）の構造'!M$48</f>
        <v>1619</v>
      </c>
      <c r="I46" s="136"/>
      <c r="J46" s="136"/>
      <c r="K46" s="136">
        <f>'実質公債費比率（分子）の構造'!N$48</f>
        <v>1475</v>
      </c>
      <c r="L46" s="136"/>
      <c r="M46" s="136"/>
      <c r="N46" s="136">
        <f>'実質公債費比率（分子）の構造'!O$48</f>
        <v>1472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4823</v>
      </c>
      <c r="C49" s="136"/>
      <c r="D49" s="136"/>
      <c r="E49" s="136">
        <f>'実質公債費比率（分子）の構造'!L$45</f>
        <v>4921</v>
      </c>
      <c r="F49" s="136"/>
      <c r="G49" s="136"/>
      <c r="H49" s="136">
        <f>'実質公債費比率（分子）の構造'!M$45</f>
        <v>4887</v>
      </c>
      <c r="I49" s="136"/>
      <c r="J49" s="136"/>
      <c r="K49" s="136">
        <f>'実質公債費比率（分子）の構造'!N$45</f>
        <v>4891</v>
      </c>
      <c r="L49" s="136"/>
      <c r="M49" s="136"/>
      <c r="N49" s="136">
        <f>'実質公債費比率（分子）の構造'!O$45</f>
        <v>5017</v>
      </c>
      <c r="O49" s="136"/>
      <c r="P49" s="136"/>
    </row>
    <row r="50" spans="1:16">
      <c r="A50" s="136" t="s">
        <v>59</v>
      </c>
      <c r="B50" s="136" t="e">
        <f>NA()</f>
        <v>#N/A</v>
      </c>
      <c r="C50" s="136">
        <f>IF(ISNUMBER('実質公債費比率（分子）の構造'!K$53),'実質公債費比率（分子）の構造'!K$53,NA())</f>
        <v>2890</v>
      </c>
      <c r="D50" s="136" t="e">
        <f>NA()</f>
        <v>#N/A</v>
      </c>
      <c r="E50" s="136" t="e">
        <f>NA()</f>
        <v>#N/A</v>
      </c>
      <c r="F50" s="136">
        <f>IF(ISNUMBER('実質公債費比率（分子）の構造'!L$53),'実質公債費比率（分子）の構造'!L$53,NA())</f>
        <v>2621</v>
      </c>
      <c r="G50" s="136" t="e">
        <f>NA()</f>
        <v>#N/A</v>
      </c>
      <c r="H50" s="136" t="e">
        <f>NA()</f>
        <v>#N/A</v>
      </c>
      <c r="I50" s="136">
        <f>IF(ISNUMBER('実質公債費比率（分子）の構造'!M$53),'実質公債費比率（分子）の構造'!M$53,NA())</f>
        <v>2369</v>
      </c>
      <c r="J50" s="136" t="e">
        <f>NA()</f>
        <v>#N/A</v>
      </c>
      <c r="K50" s="136" t="e">
        <f>NA()</f>
        <v>#N/A</v>
      </c>
      <c r="L50" s="136">
        <f>IF(ISNUMBER('実質公債費比率（分子）の構造'!N$53),'実質公債費比率（分子）の構造'!N$53,NA())</f>
        <v>2137</v>
      </c>
      <c r="M50" s="136" t="e">
        <f>NA()</f>
        <v>#N/A</v>
      </c>
      <c r="N50" s="136" t="e">
        <f>NA()</f>
        <v>#N/A</v>
      </c>
      <c r="O50" s="136">
        <f>IF(ISNUMBER('実質公債費比率（分子）の構造'!O$53),'実質公債費比率（分子）の構造'!O$53,NA())</f>
        <v>2224</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36077</v>
      </c>
      <c r="E56" s="135"/>
      <c r="F56" s="135"/>
      <c r="G56" s="135">
        <f>'将来負担比率（分子）の構造'!J$51</f>
        <v>38167</v>
      </c>
      <c r="H56" s="135"/>
      <c r="I56" s="135"/>
      <c r="J56" s="135">
        <f>'将来負担比率（分子）の構造'!K$51</f>
        <v>38716</v>
      </c>
      <c r="K56" s="135"/>
      <c r="L56" s="135"/>
      <c r="M56" s="135">
        <f>'将来負担比率（分子）の構造'!L$51</f>
        <v>38965</v>
      </c>
      <c r="N56" s="135"/>
      <c r="O56" s="135"/>
      <c r="P56" s="135">
        <f>'将来負担比率（分子）の構造'!M$51</f>
        <v>40839</v>
      </c>
    </row>
    <row r="57" spans="1:16">
      <c r="A57" s="135" t="s">
        <v>35</v>
      </c>
      <c r="B57" s="135"/>
      <c r="C57" s="135"/>
      <c r="D57" s="135">
        <f>'将来負担比率（分子）の構造'!I$50</f>
        <v>11695</v>
      </c>
      <c r="E57" s="135"/>
      <c r="F57" s="135"/>
      <c r="G57" s="135">
        <f>'将来負担比率（分子）の構造'!J$50</f>
        <v>9006</v>
      </c>
      <c r="H57" s="135"/>
      <c r="I57" s="135"/>
      <c r="J57" s="135">
        <f>'将来負担比率（分子）の構造'!K$50</f>
        <v>8141</v>
      </c>
      <c r="K57" s="135"/>
      <c r="L57" s="135"/>
      <c r="M57" s="135">
        <f>'将来負担比率（分子）の構造'!L$50</f>
        <v>8663</v>
      </c>
      <c r="N57" s="135"/>
      <c r="O57" s="135"/>
      <c r="P57" s="135">
        <f>'将来負担比率（分子）の構造'!M$50</f>
        <v>7720</v>
      </c>
    </row>
    <row r="58" spans="1:16">
      <c r="A58" s="135" t="s">
        <v>34</v>
      </c>
      <c r="B58" s="135"/>
      <c r="C58" s="135"/>
      <c r="D58" s="135">
        <f>'将来負担比率（分子）の構造'!I$49</f>
        <v>5260</v>
      </c>
      <c r="E58" s="135"/>
      <c r="F58" s="135"/>
      <c r="G58" s="135">
        <f>'将来負担比率（分子）の構造'!J$49</f>
        <v>7412</v>
      </c>
      <c r="H58" s="135"/>
      <c r="I58" s="135"/>
      <c r="J58" s="135">
        <f>'将来負担比率（分子）の構造'!K$49</f>
        <v>7967</v>
      </c>
      <c r="K58" s="135"/>
      <c r="L58" s="135"/>
      <c r="M58" s="135">
        <f>'将来負担比率（分子）の構造'!L$49</f>
        <v>8790</v>
      </c>
      <c r="N58" s="135"/>
      <c r="O58" s="135"/>
      <c r="P58" s="135">
        <f>'将来負担比率（分子）の構造'!M$49</f>
        <v>11624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7328</v>
      </c>
      <c r="C62" s="135"/>
      <c r="D62" s="135"/>
      <c r="E62" s="135">
        <f>'将来負担比率（分子）の構造'!J$45</f>
        <v>7041</v>
      </c>
      <c r="F62" s="135"/>
      <c r="G62" s="135"/>
      <c r="H62" s="135">
        <f>'将来負担比率（分子）の構造'!K$45</f>
        <v>7005</v>
      </c>
      <c r="I62" s="135"/>
      <c r="J62" s="135"/>
      <c r="K62" s="135">
        <f>'将来負担比率（分子）の構造'!L$45</f>
        <v>7251</v>
      </c>
      <c r="L62" s="135"/>
      <c r="M62" s="135"/>
      <c r="N62" s="135">
        <f>'将来負担比率（分子）の構造'!M$45</f>
        <v>7050</v>
      </c>
      <c r="O62" s="135"/>
      <c r="P62" s="135"/>
    </row>
    <row r="63" spans="1:16">
      <c r="A63" s="135" t="s">
        <v>28</v>
      </c>
      <c r="B63" s="135">
        <f>'将来負担比率（分子）の構造'!I$44</f>
        <v>893</v>
      </c>
      <c r="C63" s="135"/>
      <c r="D63" s="135"/>
      <c r="E63" s="135">
        <f>'将来負担比率（分子）の構造'!J$44</f>
        <v>664</v>
      </c>
      <c r="F63" s="135"/>
      <c r="G63" s="135"/>
      <c r="H63" s="135">
        <f>'将来負担比率（分子）の構造'!K$44</f>
        <v>436</v>
      </c>
      <c r="I63" s="135"/>
      <c r="J63" s="135"/>
      <c r="K63" s="135">
        <f>'将来負担比率（分子）の構造'!L$44</f>
        <v>294</v>
      </c>
      <c r="L63" s="135"/>
      <c r="M63" s="135"/>
      <c r="N63" s="135">
        <f>'将来負担比率（分子）の構造'!M$44</f>
        <v>282</v>
      </c>
      <c r="O63" s="135"/>
      <c r="P63" s="135"/>
    </row>
    <row r="64" spans="1:16">
      <c r="A64" s="135" t="s">
        <v>27</v>
      </c>
      <c r="B64" s="135">
        <f>'将来負担比率（分子）の構造'!I$43</f>
        <v>17600</v>
      </c>
      <c r="C64" s="135"/>
      <c r="D64" s="135"/>
      <c r="E64" s="135">
        <f>'将来負担比率（分子）の構造'!J$43</f>
        <v>15905</v>
      </c>
      <c r="F64" s="135"/>
      <c r="G64" s="135"/>
      <c r="H64" s="135">
        <f>'将来負担比率（分子）の構造'!K$43</f>
        <v>14810</v>
      </c>
      <c r="I64" s="135"/>
      <c r="J64" s="135"/>
      <c r="K64" s="135">
        <f>'将来負担比率（分子）の構造'!L$43</f>
        <v>14313</v>
      </c>
      <c r="L64" s="135"/>
      <c r="M64" s="135"/>
      <c r="N64" s="135">
        <f>'将来負担比率（分子）の構造'!M$43</f>
        <v>13337</v>
      </c>
      <c r="O64" s="135"/>
      <c r="P64" s="135"/>
    </row>
    <row r="65" spans="1:16">
      <c r="A65" s="135" t="s">
        <v>26</v>
      </c>
      <c r="B65" s="135">
        <f>'将来負担比率（分子）の構造'!I$42</f>
        <v>100</v>
      </c>
      <c r="C65" s="135"/>
      <c r="D65" s="135"/>
      <c r="E65" s="135">
        <f>'将来負担比率（分子）の構造'!J$42</f>
        <v>75</v>
      </c>
      <c r="F65" s="135"/>
      <c r="G65" s="135"/>
      <c r="H65" s="135">
        <f>'将来負担比率（分子）の構造'!K$42</f>
        <v>48</v>
      </c>
      <c r="I65" s="135"/>
      <c r="J65" s="135"/>
      <c r="K65" s="135">
        <f>'将来負担比率（分子）の構造'!L$42</f>
        <v>21</v>
      </c>
      <c r="L65" s="135"/>
      <c r="M65" s="135"/>
      <c r="N65" s="135">
        <f>'将来負担比率（分子）の構造'!M$42</f>
        <v>19</v>
      </c>
      <c r="O65" s="135"/>
      <c r="P65" s="135"/>
    </row>
    <row r="66" spans="1:16">
      <c r="A66" s="135" t="s">
        <v>25</v>
      </c>
      <c r="B66" s="135">
        <f>'将来負担比率（分子）の構造'!I$41</f>
        <v>47964</v>
      </c>
      <c r="C66" s="135"/>
      <c r="D66" s="135"/>
      <c r="E66" s="135">
        <f>'将来負担比率（分子）の構造'!J$41</f>
        <v>49033</v>
      </c>
      <c r="F66" s="135"/>
      <c r="G66" s="135"/>
      <c r="H66" s="135">
        <f>'将来負担比率（分子）の構造'!K$41</f>
        <v>50211</v>
      </c>
      <c r="I66" s="135"/>
      <c r="J66" s="135"/>
      <c r="K66" s="135">
        <f>'将来負担比率（分子）の構造'!L$41</f>
        <v>50322</v>
      </c>
      <c r="L66" s="135"/>
      <c r="M66" s="135"/>
      <c r="N66" s="135">
        <f>'将来負担比率（分子）の構造'!M$41</f>
        <v>50859</v>
      </c>
      <c r="O66" s="135"/>
      <c r="P66" s="135"/>
    </row>
    <row r="67" spans="1:16">
      <c r="A67" s="135" t="s">
        <v>63</v>
      </c>
      <c r="B67" s="135" t="e">
        <f>NA()</f>
        <v>#N/A</v>
      </c>
      <c r="C67" s="135">
        <f>IF(ISNUMBER('将来負担比率（分子）の構造'!I$52), IF('将来負担比率（分子）の構造'!I$52 &lt; 0, 0, '将来負担比率（分子）の構造'!I$52), NA())</f>
        <v>20853</v>
      </c>
      <c r="D67" s="135" t="e">
        <f>NA()</f>
        <v>#N/A</v>
      </c>
      <c r="E67" s="135" t="e">
        <f>NA()</f>
        <v>#N/A</v>
      </c>
      <c r="F67" s="135">
        <f>IF(ISNUMBER('将来負担比率（分子）の構造'!J$52), IF('将来負担比率（分子）の構造'!J$52 &lt; 0, 0, '将来負担比率（分子）の構造'!J$52), NA())</f>
        <v>18132</v>
      </c>
      <c r="G67" s="135" t="e">
        <f>NA()</f>
        <v>#N/A</v>
      </c>
      <c r="H67" s="135" t="e">
        <f>NA()</f>
        <v>#N/A</v>
      </c>
      <c r="I67" s="135">
        <f>IF(ISNUMBER('将来負担比率（分子）の構造'!K$52), IF('将来負担比率（分子）の構造'!K$52 &lt; 0, 0, '将来負担比率（分子）の構造'!K$52), NA())</f>
        <v>17687</v>
      </c>
      <c r="J67" s="135" t="e">
        <f>NA()</f>
        <v>#N/A</v>
      </c>
      <c r="K67" s="135" t="e">
        <f>NA()</f>
        <v>#N/A</v>
      </c>
      <c r="L67" s="135">
        <f>IF(ISNUMBER('将来負担比率（分子）の構造'!L$52), IF('将来負担比率（分子）の構造'!L$52 &lt; 0, 0, '将来負担比率（分子）の構造'!L$52), NA())</f>
        <v>15784</v>
      </c>
      <c r="M67" s="135" t="e">
        <f>NA()</f>
        <v>#N/A</v>
      </c>
      <c r="N67" s="135" t="e">
        <f>NA()</f>
        <v>#N/A</v>
      </c>
      <c r="O67" s="135">
        <f>IF(ISNUMBER('将来負担比率（分子）の構造'!M$52), IF('将来負担比率（分子）の構造'!M$52 &lt; 0, 0, '将来負担比率（分子）の構造'!M$52), NA())</f>
        <v>11363</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21286858</v>
      </c>
      <c r="S5" s="637"/>
      <c r="T5" s="637"/>
      <c r="U5" s="637"/>
      <c r="V5" s="637"/>
      <c r="W5" s="637"/>
      <c r="X5" s="637"/>
      <c r="Y5" s="684"/>
      <c r="Z5" s="697">
        <v>42.2</v>
      </c>
      <c r="AA5" s="697"/>
      <c r="AB5" s="697"/>
      <c r="AC5" s="697"/>
      <c r="AD5" s="698">
        <v>20037704</v>
      </c>
      <c r="AE5" s="698"/>
      <c r="AF5" s="698"/>
      <c r="AG5" s="698"/>
      <c r="AH5" s="698"/>
      <c r="AI5" s="698"/>
      <c r="AJ5" s="698"/>
      <c r="AK5" s="698"/>
      <c r="AL5" s="685">
        <v>78.099999999999994</v>
      </c>
      <c r="AM5" s="654"/>
      <c r="AN5" s="654"/>
      <c r="AO5" s="686"/>
      <c r="AP5" s="673" t="s">
        <v>208</v>
      </c>
      <c r="AQ5" s="674"/>
      <c r="AR5" s="674"/>
      <c r="AS5" s="674"/>
      <c r="AT5" s="674"/>
      <c r="AU5" s="674"/>
      <c r="AV5" s="674"/>
      <c r="AW5" s="674"/>
      <c r="AX5" s="674"/>
      <c r="AY5" s="674"/>
      <c r="AZ5" s="674"/>
      <c r="BA5" s="674"/>
      <c r="BB5" s="674"/>
      <c r="BC5" s="674"/>
      <c r="BD5" s="674"/>
      <c r="BE5" s="674"/>
      <c r="BF5" s="675"/>
      <c r="BG5" s="586">
        <v>20121720</v>
      </c>
      <c r="BH5" s="587"/>
      <c r="BI5" s="587"/>
      <c r="BJ5" s="587"/>
      <c r="BK5" s="587"/>
      <c r="BL5" s="587"/>
      <c r="BM5" s="587"/>
      <c r="BN5" s="588"/>
      <c r="BO5" s="639">
        <v>94.5</v>
      </c>
      <c r="BP5" s="639"/>
      <c r="BQ5" s="639"/>
      <c r="BR5" s="639"/>
      <c r="BS5" s="640">
        <v>120763</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201</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388977</v>
      </c>
      <c r="S6" s="587"/>
      <c r="T6" s="587"/>
      <c r="U6" s="587"/>
      <c r="V6" s="587"/>
      <c r="W6" s="587"/>
      <c r="X6" s="587"/>
      <c r="Y6" s="588"/>
      <c r="Z6" s="639">
        <v>0.8</v>
      </c>
      <c r="AA6" s="639"/>
      <c r="AB6" s="639"/>
      <c r="AC6" s="639"/>
      <c r="AD6" s="640">
        <v>388977</v>
      </c>
      <c r="AE6" s="640"/>
      <c r="AF6" s="640"/>
      <c r="AG6" s="640"/>
      <c r="AH6" s="640"/>
      <c r="AI6" s="640"/>
      <c r="AJ6" s="640"/>
      <c r="AK6" s="640"/>
      <c r="AL6" s="609">
        <v>1.5</v>
      </c>
      <c r="AM6" s="641"/>
      <c r="AN6" s="641"/>
      <c r="AO6" s="642"/>
      <c r="AP6" s="583" t="s">
        <v>213</v>
      </c>
      <c r="AQ6" s="584"/>
      <c r="AR6" s="584"/>
      <c r="AS6" s="584"/>
      <c r="AT6" s="584"/>
      <c r="AU6" s="584"/>
      <c r="AV6" s="584"/>
      <c r="AW6" s="584"/>
      <c r="AX6" s="584"/>
      <c r="AY6" s="584"/>
      <c r="AZ6" s="584"/>
      <c r="BA6" s="584"/>
      <c r="BB6" s="584"/>
      <c r="BC6" s="584"/>
      <c r="BD6" s="584"/>
      <c r="BE6" s="584"/>
      <c r="BF6" s="585"/>
      <c r="BG6" s="586">
        <v>20121720</v>
      </c>
      <c r="BH6" s="587"/>
      <c r="BI6" s="587"/>
      <c r="BJ6" s="587"/>
      <c r="BK6" s="587"/>
      <c r="BL6" s="587"/>
      <c r="BM6" s="587"/>
      <c r="BN6" s="588"/>
      <c r="BO6" s="639">
        <v>94.5</v>
      </c>
      <c r="BP6" s="639"/>
      <c r="BQ6" s="639"/>
      <c r="BR6" s="639"/>
      <c r="BS6" s="640">
        <v>120763</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275206</v>
      </c>
      <c r="CS6" s="587"/>
      <c r="CT6" s="587"/>
      <c r="CU6" s="587"/>
      <c r="CV6" s="587"/>
      <c r="CW6" s="587"/>
      <c r="CX6" s="587"/>
      <c r="CY6" s="588"/>
      <c r="CZ6" s="639">
        <v>0.6</v>
      </c>
      <c r="DA6" s="639"/>
      <c r="DB6" s="639"/>
      <c r="DC6" s="639"/>
      <c r="DD6" s="592" t="s">
        <v>215</v>
      </c>
      <c r="DE6" s="587"/>
      <c r="DF6" s="587"/>
      <c r="DG6" s="587"/>
      <c r="DH6" s="587"/>
      <c r="DI6" s="587"/>
      <c r="DJ6" s="587"/>
      <c r="DK6" s="587"/>
      <c r="DL6" s="587"/>
      <c r="DM6" s="587"/>
      <c r="DN6" s="587"/>
      <c r="DO6" s="587"/>
      <c r="DP6" s="588"/>
      <c r="DQ6" s="592">
        <v>275206</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47420</v>
      </c>
      <c r="S7" s="587"/>
      <c r="T7" s="587"/>
      <c r="U7" s="587"/>
      <c r="V7" s="587"/>
      <c r="W7" s="587"/>
      <c r="X7" s="587"/>
      <c r="Y7" s="588"/>
      <c r="Z7" s="639">
        <v>0.1</v>
      </c>
      <c r="AA7" s="639"/>
      <c r="AB7" s="639"/>
      <c r="AC7" s="639"/>
      <c r="AD7" s="640">
        <v>47420</v>
      </c>
      <c r="AE7" s="640"/>
      <c r="AF7" s="640"/>
      <c r="AG7" s="640"/>
      <c r="AH7" s="640"/>
      <c r="AI7" s="640"/>
      <c r="AJ7" s="640"/>
      <c r="AK7" s="640"/>
      <c r="AL7" s="609">
        <v>0.2</v>
      </c>
      <c r="AM7" s="641"/>
      <c r="AN7" s="641"/>
      <c r="AO7" s="642"/>
      <c r="AP7" s="583" t="s">
        <v>217</v>
      </c>
      <c r="AQ7" s="584"/>
      <c r="AR7" s="584"/>
      <c r="AS7" s="584"/>
      <c r="AT7" s="584"/>
      <c r="AU7" s="584"/>
      <c r="AV7" s="584"/>
      <c r="AW7" s="584"/>
      <c r="AX7" s="584"/>
      <c r="AY7" s="584"/>
      <c r="AZ7" s="584"/>
      <c r="BA7" s="584"/>
      <c r="BB7" s="584"/>
      <c r="BC7" s="584"/>
      <c r="BD7" s="584"/>
      <c r="BE7" s="584"/>
      <c r="BF7" s="585"/>
      <c r="BG7" s="586">
        <v>8945466</v>
      </c>
      <c r="BH7" s="587"/>
      <c r="BI7" s="587"/>
      <c r="BJ7" s="587"/>
      <c r="BK7" s="587"/>
      <c r="BL7" s="587"/>
      <c r="BM7" s="587"/>
      <c r="BN7" s="588"/>
      <c r="BO7" s="639">
        <v>42</v>
      </c>
      <c r="BP7" s="639"/>
      <c r="BQ7" s="639"/>
      <c r="BR7" s="639"/>
      <c r="BS7" s="640">
        <v>120763</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6370803</v>
      </c>
      <c r="CS7" s="587"/>
      <c r="CT7" s="587"/>
      <c r="CU7" s="587"/>
      <c r="CV7" s="587"/>
      <c r="CW7" s="587"/>
      <c r="CX7" s="587"/>
      <c r="CY7" s="588"/>
      <c r="CZ7" s="639">
        <v>13.2</v>
      </c>
      <c r="DA7" s="639"/>
      <c r="DB7" s="639"/>
      <c r="DC7" s="639"/>
      <c r="DD7" s="592">
        <v>208483</v>
      </c>
      <c r="DE7" s="587"/>
      <c r="DF7" s="587"/>
      <c r="DG7" s="587"/>
      <c r="DH7" s="587"/>
      <c r="DI7" s="587"/>
      <c r="DJ7" s="587"/>
      <c r="DK7" s="587"/>
      <c r="DL7" s="587"/>
      <c r="DM7" s="587"/>
      <c r="DN7" s="587"/>
      <c r="DO7" s="587"/>
      <c r="DP7" s="588"/>
      <c r="DQ7" s="592">
        <v>5695988</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77847</v>
      </c>
      <c r="S8" s="587"/>
      <c r="T8" s="587"/>
      <c r="U8" s="587"/>
      <c r="V8" s="587"/>
      <c r="W8" s="587"/>
      <c r="X8" s="587"/>
      <c r="Y8" s="588"/>
      <c r="Z8" s="639">
        <v>0.2</v>
      </c>
      <c r="AA8" s="639"/>
      <c r="AB8" s="639"/>
      <c r="AC8" s="639"/>
      <c r="AD8" s="640">
        <v>77847</v>
      </c>
      <c r="AE8" s="640"/>
      <c r="AF8" s="640"/>
      <c r="AG8" s="640"/>
      <c r="AH8" s="640"/>
      <c r="AI8" s="640"/>
      <c r="AJ8" s="640"/>
      <c r="AK8" s="640"/>
      <c r="AL8" s="609">
        <v>0.3</v>
      </c>
      <c r="AM8" s="641"/>
      <c r="AN8" s="641"/>
      <c r="AO8" s="642"/>
      <c r="AP8" s="583" t="s">
        <v>220</v>
      </c>
      <c r="AQ8" s="584"/>
      <c r="AR8" s="584"/>
      <c r="AS8" s="584"/>
      <c r="AT8" s="584"/>
      <c r="AU8" s="584"/>
      <c r="AV8" s="584"/>
      <c r="AW8" s="584"/>
      <c r="AX8" s="584"/>
      <c r="AY8" s="584"/>
      <c r="AZ8" s="584"/>
      <c r="BA8" s="584"/>
      <c r="BB8" s="584"/>
      <c r="BC8" s="584"/>
      <c r="BD8" s="584"/>
      <c r="BE8" s="584"/>
      <c r="BF8" s="585"/>
      <c r="BG8" s="586">
        <v>226234</v>
      </c>
      <c r="BH8" s="587"/>
      <c r="BI8" s="587"/>
      <c r="BJ8" s="587"/>
      <c r="BK8" s="587"/>
      <c r="BL8" s="587"/>
      <c r="BM8" s="587"/>
      <c r="BN8" s="588"/>
      <c r="BO8" s="639">
        <v>1.1000000000000001</v>
      </c>
      <c r="BP8" s="639"/>
      <c r="BQ8" s="639"/>
      <c r="BR8" s="639"/>
      <c r="BS8" s="592" t="s">
        <v>112</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12562206</v>
      </c>
      <c r="CS8" s="587"/>
      <c r="CT8" s="587"/>
      <c r="CU8" s="587"/>
      <c r="CV8" s="587"/>
      <c r="CW8" s="587"/>
      <c r="CX8" s="587"/>
      <c r="CY8" s="588"/>
      <c r="CZ8" s="639">
        <v>26.1</v>
      </c>
      <c r="DA8" s="639"/>
      <c r="DB8" s="639"/>
      <c r="DC8" s="639"/>
      <c r="DD8" s="592">
        <v>476303</v>
      </c>
      <c r="DE8" s="587"/>
      <c r="DF8" s="587"/>
      <c r="DG8" s="587"/>
      <c r="DH8" s="587"/>
      <c r="DI8" s="587"/>
      <c r="DJ8" s="587"/>
      <c r="DK8" s="587"/>
      <c r="DL8" s="587"/>
      <c r="DM8" s="587"/>
      <c r="DN8" s="587"/>
      <c r="DO8" s="587"/>
      <c r="DP8" s="588"/>
      <c r="DQ8" s="592">
        <v>6200889</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136361</v>
      </c>
      <c r="S9" s="587"/>
      <c r="T9" s="587"/>
      <c r="U9" s="587"/>
      <c r="V9" s="587"/>
      <c r="W9" s="587"/>
      <c r="X9" s="587"/>
      <c r="Y9" s="588"/>
      <c r="Z9" s="639">
        <v>0.3</v>
      </c>
      <c r="AA9" s="639"/>
      <c r="AB9" s="639"/>
      <c r="AC9" s="639"/>
      <c r="AD9" s="640">
        <v>136361</v>
      </c>
      <c r="AE9" s="640"/>
      <c r="AF9" s="640"/>
      <c r="AG9" s="640"/>
      <c r="AH9" s="640"/>
      <c r="AI9" s="640"/>
      <c r="AJ9" s="640"/>
      <c r="AK9" s="640"/>
      <c r="AL9" s="609">
        <v>0.5</v>
      </c>
      <c r="AM9" s="641"/>
      <c r="AN9" s="641"/>
      <c r="AO9" s="642"/>
      <c r="AP9" s="583" t="s">
        <v>223</v>
      </c>
      <c r="AQ9" s="584"/>
      <c r="AR9" s="584"/>
      <c r="AS9" s="584"/>
      <c r="AT9" s="584"/>
      <c r="AU9" s="584"/>
      <c r="AV9" s="584"/>
      <c r="AW9" s="584"/>
      <c r="AX9" s="584"/>
      <c r="AY9" s="584"/>
      <c r="AZ9" s="584"/>
      <c r="BA9" s="584"/>
      <c r="BB9" s="584"/>
      <c r="BC9" s="584"/>
      <c r="BD9" s="584"/>
      <c r="BE9" s="584"/>
      <c r="BF9" s="585"/>
      <c r="BG9" s="586">
        <v>7151613</v>
      </c>
      <c r="BH9" s="587"/>
      <c r="BI9" s="587"/>
      <c r="BJ9" s="587"/>
      <c r="BK9" s="587"/>
      <c r="BL9" s="587"/>
      <c r="BM9" s="587"/>
      <c r="BN9" s="588"/>
      <c r="BO9" s="639">
        <v>33.6</v>
      </c>
      <c r="BP9" s="639"/>
      <c r="BQ9" s="639"/>
      <c r="BR9" s="639"/>
      <c r="BS9" s="592" t="s">
        <v>112</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5037156</v>
      </c>
      <c r="CS9" s="587"/>
      <c r="CT9" s="587"/>
      <c r="CU9" s="587"/>
      <c r="CV9" s="587"/>
      <c r="CW9" s="587"/>
      <c r="CX9" s="587"/>
      <c r="CY9" s="588"/>
      <c r="CZ9" s="639">
        <v>10.5</v>
      </c>
      <c r="DA9" s="639"/>
      <c r="DB9" s="639"/>
      <c r="DC9" s="639"/>
      <c r="DD9" s="592">
        <v>211030</v>
      </c>
      <c r="DE9" s="587"/>
      <c r="DF9" s="587"/>
      <c r="DG9" s="587"/>
      <c r="DH9" s="587"/>
      <c r="DI9" s="587"/>
      <c r="DJ9" s="587"/>
      <c r="DK9" s="587"/>
      <c r="DL9" s="587"/>
      <c r="DM9" s="587"/>
      <c r="DN9" s="587"/>
      <c r="DO9" s="587"/>
      <c r="DP9" s="588"/>
      <c r="DQ9" s="592">
        <v>4412716</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1408968</v>
      </c>
      <c r="S10" s="587"/>
      <c r="T10" s="587"/>
      <c r="U10" s="587"/>
      <c r="V10" s="587"/>
      <c r="W10" s="587"/>
      <c r="X10" s="587"/>
      <c r="Y10" s="588"/>
      <c r="Z10" s="639">
        <v>2.8</v>
      </c>
      <c r="AA10" s="639"/>
      <c r="AB10" s="639"/>
      <c r="AC10" s="639"/>
      <c r="AD10" s="640">
        <v>1408968</v>
      </c>
      <c r="AE10" s="640"/>
      <c r="AF10" s="640"/>
      <c r="AG10" s="640"/>
      <c r="AH10" s="640"/>
      <c r="AI10" s="640"/>
      <c r="AJ10" s="640"/>
      <c r="AK10" s="640"/>
      <c r="AL10" s="609">
        <v>5.5</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366446</v>
      </c>
      <c r="BH10" s="587"/>
      <c r="BI10" s="587"/>
      <c r="BJ10" s="587"/>
      <c r="BK10" s="587"/>
      <c r="BL10" s="587"/>
      <c r="BM10" s="587"/>
      <c r="BN10" s="588"/>
      <c r="BO10" s="639">
        <v>1.7</v>
      </c>
      <c r="BP10" s="639"/>
      <c r="BQ10" s="639"/>
      <c r="BR10" s="639"/>
      <c r="BS10" s="592" t="s">
        <v>112</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1295448</v>
      </c>
      <c r="CS10" s="587"/>
      <c r="CT10" s="587"/>
      <c r="CU10" s="587"/>
      <c r="CV10" s="587"/>
      <c r="CW10" s="587"/>
      <c r="CX10" s="587"/>
      <c r="CY10" s="588"/>
      <c r="CZ10" s="639">
        <v>2.7</v>
      </c>
      <c r="DA10" s="639"/>
      <c r="DB10" s="639"/>
      <c r="DC10" s="639"/>
      <c r="DD10" s="592" t="s">
        <v>112</v>
      </c>
      <c r="DE10" s="587"/>
      <c r="DF10" s="587"/>
      <c r="DG10" s="587"/>
      <c r="DH10" s="587"/>
      <c r="DI10" s="587"/>
      <c r="DJ10" s="587"/>
      <c r="DK10" s="587"/>
      <c r="DL10" s="587"/>
      <c r="DM10" s="587"/>
      <c r="DN10" s="587"/>
      <c r="DO10" s="587"/>
      <c r="DP10" s="588"/>
      <c r="DQ10" s="592">
        <v>43255</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t="s">
        <v>112</v>
      </c>
      <c r="S11" s="587"/>
      <c r="T11" s="587"/>
      <c r="U11" s="587"/>
      <c r="V11" s="587"/>
      <c r="W11" s="587"/>
      <c r="X11" s="587"/>
      <c r="Y11" s="588"/>
      <c r="Z11" s="639" t="s">
        <v>112</v>
      </c>
      <c r="AA11" s="639"/>
      <c r="AB11" s="639"/>
      <c r="AC11" s="639"/>
      <c r="AD11" s="640" t="s">
        <v>112</v>
      </c>
      <c r="AE11" s="640"/>
      <c r="AF11" s="640"/>
      <c r="AG11" s="640"/>
      <c r="AH11" s="640"/>
      <c r="AI11" s="640"/>
      <c r="AJ11" s="640"/>
      <c r="AK11" s="640"/>
      <c r="AL11" s="609" t="s">
        <v>112</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1201173</v>
      </c>
      <c r="BH11" s="587"/>
      <c r="BI11" s="587"/>
      <c r="BJ11" s="587"/>
      <c r="BK11" s="587"/>
      <c r="BL11" s="587"/>
      <c r="BM11" s="587"/>
      <c r="BN11" s="588"/>
      <c r="BO11" s="639">
        <v>5.6</v>
      </c>
      <c r="BP11" s="639"/>
      <c r="BQ11" s="639"/>
      <c r="BR11" s="639"/>
      <c r="BS11" s="592">
        <v>120763</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690622</v>
      </c>
      <c r="CS11" s="587"/>
      <c r="CT11" s="587"/>
      <c r="CU11" s="587"/>
      <c r="CV11" s="587"/>
      <c r="CW11" s="587"/>
      <c r="CX11" s="587"/>
      <c r="CY11" s="588"/>
      <c r="CZ11" s="639">
        <v>1.4</v>
      </c>
      <c r="DA11" s="639"/>
      <c r="DB11" s="639"/>
      <c r="DC11" s="639"/>
      <c r="DD11" s="592">
        <v>183090</v>
      </c>
      <c r="DE11" s="587"/>
      <c r="DF11" s="587"/>
      <c r="DG11" s="587"/>
      <c r="DH11" s="587"/>
      <c r="DI11" s="587"/>
      <c r="DJ11" s="587"/>
      <c r="DK11" s="587"/>
      <c r="DL11" s="587"/>
      <c r="DM11" s="587"/>
      <c r="DN11" s="587"/>
      <c r="DO11" s="587"/>
      <c r="DP11" s="588"/>
      <c r="DQ11" s="592">
        <v>585444</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9752816</v>
      </c>
      <c r="BH12" s="587"/>
      <c r="BI12" s="587"/>
      <c r="BJ12" s="587"/>
      <c r="BK12" s="587"/>
      <c r="BL12" s="587"/>
      <c r="BM12" s="587"/>
      <c r="BN12" s="588"/>
      <c r="BO12" s="639">
        <v>45.8</v>
      </c>
      <c r="BP12" s="639"/>
      <c r="BQ12" s="639"/>
      <c r="BR12" s="639"/>
      <c r="BS12" s="592" t="s">
        <v>112</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271507</v>
      </c>
      <c r="CS12" s="587"/>
      <c r="CT12" s="587"/>
      <c r="CU12" s="587"/>
      <c r="CV12" s="587"/>
      <c r="CW12" s="587"/>
      <c r="CX12" s="587"/>
      <c r="CY12" s="588"/>
      <c r="CZ12" s="639">
        <v>0.6</v>
      </c>
      <c r="DA12" s="639"/>
      <c r="DB12" s="639"/>
      <c r="DC12" s="639"/>
      <c r="DD12" s="592">
        <v>1003</v>
      </c>
      <c r="DE12" s="587"/>
      <c r="DF12" s="587"/>
      <c r="DG12" s="587"/>
      <c r="DH12" s="587"/>
      <c r="DI12" s="587"/>
      <c r="DJ12" s="587"/>
      <c r="DK12" s="587"/>
      <c r="DL12" s="587"/>
      <c r="DM12" s="587"/>
      <c r="DN12" s="587"/>
      <c r="DO12" s="587"/>
      <c r="DP12" s="588"/>
      <c r="DQ12" s="592">
        <v>261750</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145107</v>
      </c>
      <c r="S13" s="587"/>
      <c r="T13" s="587"/>
      <c r="U13" s="587"/>
      <c r="V13" s="587"/>
      <c r="W13" s="587"/>
      <c r="X13" s="587"/>
      <c r="Y13" s="588"/>
      <c r="Z13" s="639">
        <v>0.3</v>
      </c>
      <c r="AA13" s="639"/>
      <c r="AB13" s="639"/>
      <c r="AC13" s="639"/>
      <c r="AD13" s="640">
        <v>145107</v>
      </c>
      <c r="AE13" s="640"/>
      <c r="AF13" s="640"/>
      <c r="AG13" s="640"/>
      <c r="AH13" s="640"/>
      <c r="AI13" s="640"/>
      <c r="AJ13" s="640"/>
      <c r="AK13" s="640"/>
      <c r="AL13" s="609">
        <v>0.6</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9713555</v>
      </c>
      <c r="BH13" s="587"/>
      <c r="BI13" s="587"/>
      <c r="BJ13" s="587"/>
      <c r="BK13" s="587"/>
      <c r="BL13" s="587"/>
      <c r="BM13" s="587"/>
      <c r="BN13" s="588"/>
      <c r="BO13" s="639">
        <v>45.6</v>
      </c>
      <c r="BP13" s="639"/>
      <c r="BQ13" s="639"/>
      <c r="BR13" s="639"/>
      <c r="BS13" s="592" t="s">
        <v>112</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8374091</v>
      </c>
      <c r="CS13" s="587"/>
      <c r="CT13" s="587"/>
      <c r="CU13" s="587"/>
      <c r="CV13" s="587"/>
      <c r="CW13" s="587"/>
      <c r="CX13" s="587"/>
      <c r="CY13" s="588"/>
      <c r="CZ13" s="639">
        <v>17.399999999999999</v>
      </c>
      <c r="DA13" s="639"/>
      <c r="DB13" s="639"/>
      <c r="DC13" s="639"/>
      <c r="DD13" s="592">
        <v>5787820</v>
      </c>
      <c r="DE13" s="587"/>
      <c r="DF13" s="587"/>
      <c r="DG13" s="587"/>
      <c r="DH13" s="587"/>
      <c r="DI13" s="587"/>
      <c r="DJ13" s="587"/>
      <c r="DK13" s="587"/>
      <c r="DL13" s="587"/>
      <c r="DM13" s="587"/>
      <c r="DN13" s="587"/>
      <c r="DO13" s="587"/>
      <c r="DP13" s="588"/>
      <c r="DQ13" s="592">
        <v>4485811</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286504</v>
      </c>
      <c r="BH14" s="587"/>
      <c r="BI14" s="587"/>
      <c r="BJ14" s="587"/>
      <c r="BK14" s="587"/>
      <c r="BL14" s="587"/>
      <c r="BM14" s="587"/>
      <c r="BN14" s="588"/>
      <c r="BO14" s="639">
        <v>1.3</v>
      </c>
      <c r="BP14" s="639"/>
      <c r="BQ14" s="639"/>
      <c r="BR14" s="639"/>
      <c r="BS14" s="592" t="s">
        <v>112</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4654744</v>
      </c>
      <c r="CS14" s="587"/>
      <c r="CT14" s="587"/>
      <c r="CU14" s="587"/>
      <c r="CV14" s="587"/>
      <c r="CW14" s="587"/>
      <c r="CX14" s="587"/>
      <c r="CY14" s="588"/>
      <c r="CZ14" s="639">
        <v>9.6999999999999993</v>
      </c>
      <c r="DA14" s="639"/>
      <c r="DB14" s="639"/>
      <c r="DC14" s="639"/>
      <c r="DD14" s="592">
        <v>2751175</v>
      </c>
      <c r="DE14" s="587"/>
      <c r="DF14" s="587"/>
      <c r="DG14" s="587"/>
      <c r="DH14" s="587"/>
      <c r="DI14" s="587"/>
      <c r="DJ14" s="587"/>
      <c r="DK14" s="587"/>
      <c r="DL14" s="587"/>
      <c r="DM14" s="587"/>
      <c r="DN14" s="587"/>
      <c r="DO14" s="587"/>
      <c r="DP14" s="588"/>
      <c r="DQ14" s="592">
        <v>1644351</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109161</v>
      </c>
      <c r="S15" s="587"/>
      <c r="T15" s="587"/>
      <c r="U15" s="587"/>
      <c r="V15" s="587"/>
      <c r="W15" s="587"/>
      <c r="X15" s="587"/>
      <c r="Y15" s="588"/>
      <c r="Z15" s="639">
        <v>0.2</v>
      </c>
      <c r="AA15" s="639"/>
      <c r="AB15" s="639"/>
      <c r="AC15" s="639"/>
      <c r="AD15" s="640">
        <v>109161</v>
      </c>
      <c r="AE15" s="640"/>
      <c r="AF15" s="640"/>
      <c r="AG15" s="640"/>
      <c r="AH15" s="640"/>
      <c r="AI15" s="640"/>
      <c r="AJ15" s="640"/>
      <c r="AK15" s="640"/>
      <c r="AL15" s="609">
        <v>0.4</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1136934</v>
      </c>
      <c r="BH15" s="587"/>
      <c r="BI15" s="587"/>
      <c r="BJ15" s="587"/>
      <c r="BK15" s="587"/>
      <c r="BL15" s="587"/>
      <c r="BM15" s="587"/>
      <c r="BN15" s="588"/>
      <c r="BO15" s="639">
        <v>5.3</v>
      </c>
      <c r="BP15" s="639"/>
      <c r="BQ15" s="639"/>
      <c r="BR15" s="639"/>
      <c r="BS15" s="592" t="s">
        <v>112</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3601308</v>
      </c>
      <c r="CS15" s="587"/>
      <c r="CT15" s="587"/>
      <c r="CU15" s="587"/>
      <c r="CV15" s="587"/>
      <c r="CW15" s="587"/>
      <c r="CX15" s="587"/>
      <c r="CY15" s="588"/>
      <c r="CZ15" s="639">
        <v>7.5</v>
      </c>
      <c r="DA15" s="639"/>
      <c r="DB15" s="639"/>
      <c r="DC15" s="639"/>
      <c r="DD15" s="592">
        <v>909332</v>
      </c>
      <c r="DE15" s="587"/>
      <c r="DF15" s="587"/>
      <c r="DG15" s="587"/>
      <c r="DH15" s="587"/>
      <c r="DI15" s="587"/>
      <c r="DJ15" s="587"/>
      <c r="DK15" s="587"/>
      <c r="DL15" s="587"/>
      <c r="DM15" s="587"/>
      <c r="DN15" s="587"/>
      <c r="DO15" s="587"/>
      <c r="DP15" s="588"/>
      <c r="DQ15" s="592">
        <v>2794349</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3433312</v>
      </c>
      <c r="S16" s="587"/>
      <c r="T16" s="587"/>
      <c r="U16" s="587"/>
      <c r="V16" s="587"/>
      <c r="W16" s="587"/>
      <c r="X16" s="587"/>
      <c r="Y16" s="588"/>
      <c r="Z16" s="639">
        <v>6.8</v>
      </c>
      <c r="AA16" s="639"/>
      <c r="AB16" s="639"/>
      <c r="AC16" s="639"/>
      <c r="AD16" s="640">
        <v>2855996</v>
      </c>
      <c r="AE16" s="640"/>
      <c r="AF16" s="640"/>
      <c r="AG16" s="640"/>
      <c r="AH16" s="640"/>
      <c r="AI16" s="640"/>
      <c r="AJ16" s="640"/>
      <c r="AK16" s="640"/>
      <c r="AL16" s="609">
        <v>11.1</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t="s">
        <v>112</v>
      </c>
      <c r="CS16" s="587"/>
      <c r="CT16" s="587"/>
      <c r="CU16" s="587"/>
      <c r="CV16" s="587"/>
      <c r="CW16" s="587"/>
      <c r="CX16" s="587"/>
      <c r="CY16" s="588"/>
      <c r="CZ16" s="639" t="s">
        <v>112</v>
      </c>
      <c r="DA16" s="639"/>
      <c r="DB16" s="639"/>
      <c r="DC16" s="639"/>
      <c r="DD16" s="592" t="s">
        <v>112</v>
      </c>
      <c r="DE16" s="587"/>
      <c r="DF16" s="587"/>
      <c r="DG16" s="587"/>
      <c r="DH16" s="587"/>
      <c r="DI16" s="587"/>
      <c r="DJ16" s="587"/>
      <c r="DK16" s="587"/>
      <c r="DL16" s="587"/>
      <c r="DM16" s="587"/>
      <c r="DN16" s="587"/>
      <c r="DO16" s="587"/>
      <c r="DP16" s="588"/>
      <c r="DQ16" s="592" t="s">
        <v>112</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2855996</v>
      </c>
      <c r="S17" s="587"/>
      <c r="T17" s="587"/>
      <c r="U17" s="587"/>
      <c r="V17" s="587"/>
      <c r="W17" s="587"/>
      <c r="X17" s="587"/>
      <c r="Y17" s="588"/>
      <c r="Z17" s="639">
        <v>5.7</v>
      </c>
      <c r="AA17" s="639"/>
      <c r="AB17" s="639"/>
      <c r="AC17" s="639"/>
      <c r="AD17" s="640">
        <v>2855996</v>
      </c>
      <c r="AE17" s="640"/>
      <c r="AF17" s="640"/>
      <c r="AG17" s="640"/>
      <c r="AH17" s="640"/>
      <c r="AI17" s="640"/>
      <c r="AJ17" s="640"/>
      <c r="AK17" s="640"/>
      <c r="AL17" s="609">
        <v>11.1</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5016885</v>
      </c>
      <c r="CS17" s="587"/>
      <c r="CT17" s="587"/>
      <c r="CU17" s="587"/>
      <c r="CV17" s="587"/>
      <c r="CW17" s="587"/>
      <c r="CX17" s="587"/>
      <c r="CY17" s="588"/>
      <c r="CZ17" s="639">
        <v>10.4</v>
      </c>
      <c r="DA17" s="639"/>
      <c r="DB17" s="639"/>
      <c r="DC17" s="639"/>
      <c r="DD17" s="592" t="s">
        <v>112</v>
      </c>
      <c r="DE17" s="587"/>
      <c r="DF17" s="587"/>
      <c r="DG17" s="587"/>
      <c r="DH17" s="587"/>
      <c r="DI17" s="587"/>
      <c r="DJ17" s="587"/>
      <c r="DK17" s="587"/>
      <c r="DL17" s="587"/>
      <c r="DM17" s="587"/>
      <c r="DN17" s="587"/>
      <c r="DO17" s="587"/>
      <c r="DP17" s="588"/>
      <c r="DQ17" s="592">
        <v>4989793</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577173</v>
      </c>
      <c r="S18" s="587"/>
      <c r="T18" s="587"/>
      <c r="U18" s="587"/>
      <c r="V18" s="587"/>
      <c r="W18" s="587"/>
      <c r="X18" s="587"/>
      <c r="Y18" s="588"/>
      <c r="Z18" s="639">
        <v>1.1000000000000001</v>
      </c>
      <c r="AA18" s="639"/>
      <c r="AB18" s="639"/>
      <c r="AC18" s="639"/>
      <c r="AD18" s="640" t="s">
        <v>112</v>
      </c>
      <c r="AE18" s="640"/>
      <c r="AF18" s="640"/>
      <c r="AG18" s="640"/>
      <c r="AH18" s="640"/>
      <c r="AI18" s="640"/>
      <c r="AJ18" s="640"/>
      <c r="AK18" s="640"/>
      <c r="AL18" s="609" t="s">
        <v>112</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v>16604</v>
      </c>
      <c r="CS18" s="587"/>
      <c r="CT18" s="587"/>
      <c r="CU18" s="587"/>
      <c r="CV18" s="587"/>
      <c r="CW18" s="587"/>
      <c r="CX18" s="587"/>
      <c r="CY18" s="588"/>
      <c r="CZ18" s="639">
        <v>0</v>
      </c>
      <c r="DA18" s="639"/>
      <c r="DB18" s="639"/>
      <c r="DC18" s="639"/>
      <c r="DD18" s="592">
        <v>16604</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v>143</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1165138</v>
      </c>
      <c r="BH19" s="587"/>
      <c r="BI19" s="587"/>
      <c r="BJ19" s="587"/>
      <c r="BK19" s="587"/>
      <c r="BL19" s="587"/>
      <c r="BM19" s="587"/>
      <c r="BN19" s="588"/>
      <c r="BO19" s="639">
        <v>5.5</v>
      </c>
      <c r="BP19" s="639"/>
      <c r="BQ19" s="639"/>
      <c r="BR19" s="639"/>
      <c r="BS19" s="592" t="s">
        <v>112</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27034011</v>
      </c>
      <c r="S20" s="587"/>
      <c r="T20" s="587"/>
      <c r="U20" s="587"/>
      <c r="V20" s="587"/>
      <c r="W20" s="587"/>
      <c r="X20" s="587"/>
      <c r="Y20" s="588"/>
      <c r="Z20" s="639">
        <v>53.6</v>
      </c>
      <c r="AA20" s="639"/>
      <c r="AB20" s="639"/>
      <c r="AC20" s="639"/>
      <c r="AD20" s="640">
        <v>25207541</v>
      </c>
      <c r="AE20" s="640"/>
      <c r="AF20" s="640"/>
      <c r="AG20" s="640"/>
      <c r="AH20" s="640"/>
      <c r="AI20" s="640"/>
      <c r="AJ20" s="640"/>
      <c r="AK20" s="640"/>
      <c r="AL20" s="609">
        <v>98.3</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1165138</v>
      </c>
      <c r="BH20" s="587"/>
      <c r="BI20" s="587"/>
      <c r="BJ20" s="587"/>
      <c r="BK20" s="587"/>
      <c r="BL20" s="587"/>
      <c r="BM20" s="587"/>
      <c r="BN20" s="588"/>
      <c r="BO20" s="639">
        <v>5.5</v>
      </c>
      <c r="BP20" s="639"/>
      <c r="BQ20" s="639"/>
      <c r="BR20" s="639"/>
      <c r="BS20" s="592" t="s">
        <v>112</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48166580</v>
      </c>
      <c r="CS20" s="587"/>
      <c r="CT20" s="587"/>
      <c r="CU20" s="587"/>
      <c r="CV20" s="587"/>
      <c r="CW20" s="587"/>
      <c r="CX20" s="587"/>
      <c r="CY20" s="588"/>
      <c r="CZ20" s="639">
        <v>100</v>
      </c>
      <c r="DA20" s="639"/>
      <c r="DB20" s="639"/>
      <c r="DC20" s="639"/>
      <c r="DD20" s="592">
        <v>10544840</v>
      </c>
      <c r="DE20" s="587"/>
      <c r="DF20" s="587"/>
      <c r="DG20" s="587"/>
      <c r="DH20" s="587"/>
      <c r="DI20" s="587"/>
      <c r="DJ20" s="587"/>
      <c r="DK20" s="587"/>
      <c r="DL20" s="587"/>
      <c r="DM20" s="587"/>
      <c r="DN20" s="587"/>
      <c r="DO20" s="587"/>
      <c r="DP20" s="588"/>
      <c r="DQ20" s="592">
        <v>31389552</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33177</v>
      </c>
      <c r="S21" s="587"/>
      <c r="T21" s="587"/>
      <c r="U21" s="587"/>
      <c r="V21" s="587"/>
      <c r="W21" s="587"/>
      <c r="X21" s="587"/>
      <c r="Y21" s="588"/>
      <c r="Z21" s="639">
        <v>0.1</v>
      </c>
      <c r="AA21" s="639"/>
      <c r="AB21" s="639"/>
      <c r="AC21" s="639"/>
      <c r="AD21" s="640">
        <v>33177</v>
      </c>
      <c r="AE21" s="640"/>
      <c r="AF21" s="640"/>
      <c r="AG21" s="640"/>
      <c r="AH21" s="640"/>
      <c r="AI21" s="640"/>
      <c r="AJ21" s="640"/>
      <c r="AK21" s="640"/>
      <c r="AL21" s="609">
        <v>0.1</v>
      </c>
      <c r="AM21" s="641"/>
      <c r="AN21" s="641"/>
      <c r="AO21" s="642"/>
      <c r="AP21" s="677" t="s">
        <v>259</v>
      </c>
      <c r="AQ21" s="687"/>
      <c r="AR21" s="687"/>
      <c r="AS21" s="687"/>
      <c r="AT21" s="687"/>
      <c r="AU21" s="687"/>
      <c r="AV21" s="687"/>
      <c r="AW21" s="687"/>
      <c r="AX21" s="687"/>
      <c r="AY21" s="687"/>
      <c r="AZ21" s="687"/>
      <c r="BA21" s="687"/>
      <c r="BB21" s="687"/>
      <c r="BC21" s="687"/>
      <c r="BD21" s="687"/>
      <c r="BE21" s="687"/>
      <c r="BF21" s="679"/>
      <c r="BG21" s="586">
        <v>36747</v>
      </c>
      <c r="BH21" s="587"/>
      <c r="BI21" s="587"/>
      <c r="BJ21" s="587"/>
      <c r="BK21" s="587"/>
      <c r="BL21" s="587"/>
      <c r="BM21" s="587"/>
      <c r="BN21" s="588"/>
      <c r="BO21" s="639">
        <v>0.2</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394731</v>
      </c>
      <c r="S22" s="587"/>
      <c r="T22" s="587"/>
      <c r="U22" s="587"/>
      <c r="V22" s="587"/>
      <c r="W22" s="587"/>
      <c r="X22" s="587"/>
      <c r="Y22" s="588"/>
      <c r="Z22" s="639">
        <v>0.8</v>
      </c>
      <c r="AA22" s="639"/>
      <c r="AB22" s="639"/>
      <c r="AC22" s="639"/>
      <c r="AD22" s="640" t="s">
        <v>112</v>
      </c>
      <c r="AE22" s="640"/>
      <c r="AF22" s="640"/>
      <c r="AG22" s="640"/>
      <c r="AH22" s="640"/>
      <c r="AI22" s="640"/>
      <c r="AJ22" s="640"/>
      <c r="AK22" s="640"/>
      <c r="AL22" s="609" t="s">
        <v>112</v>
      </c>
      <c r="AM22" s="641"/>
      <c r="AN22" s="641"/>
      <c r="AO22" s="642"/>
      <c r="AP22" s="677" t="s">
        <v>261</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690432</v>
      </c>
      <c r="S23" s="587"/>
      <c r="T23" s="587"/>
      <c r="U23" s="587"/>
      <c r="V23" s="587"/>
      <c r="W23" s="587"/>
      <c r="X23" s="587"/>
      <c r="Y23" s="588"/>
      <c r="Z23" s="639">
        <v>1.4</v>
      </c>
      <c r="AA23" s="639"/>
      <c r="AB23" s="639"/>
      <c r="AC23" s="639"/>
      <c r="AD23" s="640">
        <v>150004</v>
      </c>
      <c r="AE23" s="640"/>
      <c r="AF23" s="640"/>
      <c r="AG23" s="640"/>
      <c r="AH23" s="640"/>
      <c r="AI23" s="640"/>
      <c r="AJ23" s="640"/>
      <c r="AK23" s="640"/>
      <c r="AL23" s="609">
        <v>0.6</v>
      </c>
      <c r="AM23" s="641"/>
      <c r="AN23" s="641"/>
      <c r="AO23" s="642"/>
      <c r="AP23" s="677" t="s">
        <v>264</v>
      </c>
      <c r="AQ23" s="687"/>
      <c r="AR23" s="687"/>
      <c r="AS23" s="687"/>
      <c r="AT23" s="687"/>
      <c r="AU23" s="687"/>
      <c r="AV23" s="687"/>
      <c r="AW23" s="687"/>
      <c r="AX23" s="687"/>
      <c r="AY23" s="687"/>
      <c r="AZ23" s="687"/>
      <c r="BA23" s="687"/>
      <c r="BB23" s="687"/>
      <c r="BC23" s="687"/>
      <c r="BD23" s="687"/>
      <c r="BE23" s="687"/>
      <c r="BF23" s="679"/>
      <c r="BG23" s="586">
        <v>1128391</v>
      </c>
      <c r="BH23" s="587"/>
      <c r="BI23" s="587"/>
      <c r="BJ23" s="587"/>
      <c r="BK23" s="587"/>
      <c r="BL23" s="587"/>
      <c r="BM23" s="587"/>
      <c r="BN23" s="588"/>
      <c r="BO23" s="639">
        <v>5.3</v>
      </c>
      <c r="BP23" s="639"/>
      <c r="BQ23" s="639"/>
      <c r="BR23" s="639"/>
      <c r="BS23" s="592" t="s">
        <v>112</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489257</v>
      </c>
      <c r="S24" s="587"/>
      <c r="T24" s="587"/>
      <c r="U24" s="587"/>
      <c r="V24" s="587"/>
      <c r="W24" s="587"/>
      <c r="X24" s="587"/>
      <c r="Y24" s="588"/>
      <c r="Z24" s="639">
        <v>1</v>
      </c>
      <c r="AA24" s="639"/>
      <c r="AB24" s="639"/>
      <c r="AC24" s="639"/>
      <c r="AD24" s="640">
        <v>89808</v>
      </c>
      <c r="AE24" s="640"/>
      <c r="AF24" s="640"/>
      <c r="AG24" s="640"/>
      <c r="AH24" s="640"/>
      <c r="AI24" s="640"/>
      <c r="AJ24" s="640"/>
      <c r="AK24" s="640"/>
      <c r="AL24" s="609">
        <v>0.4</v>
      </c>
      <c r="AM24" s="641"/>
      <c r="AN24" s="641"/>
      <c r="AO24" s="642"/>
      <c r="AP24" s="677" t="s">
        <v>271</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17554468</v>
      </c>
      <c r="CS24" s="637"/>
      <c r="CT24" s="637"/>
      <c r="CU24" s="637"/>
      <c r="CV24" s="637"/>
      <c r="CW24" s="637"/>
      <c r="CX24" s="637"/>
      <c r="CY24" s="684"/>
      <c r="CZ24" s="688">
        <v>36.4</v>
      </c>
      <c r="DA24" s="689"/>
      <c r="DB24" s="689"/>
      <c r="DC24" s="690"/>
      <c r="DD24" s="683">
        <v>11866057</v>
      </c>
      <c r="DE24" s="637"/>
      <c r="DF24" s="637"/>
      <c r="DG24" s="637"/>
      <c r="DH24" s="637"/>
      <c r="DI24" s="637"/>
      <c r="DJ24" s="637"/>
      <c r="DK24" s="684"/>
      <c r="DL24" s="683">
        <v>11705739</v>
      </c>
      <c r="DM24" s="637"/>
      <c r="DN24" s="637"/>
      <c r="DO24" s="637"/>
      <c r="DP24" s="637"/>
      <c r="DQ24" s="637"/>
      <c r="DR24" s="637"/>
      <c r="DS24" s="637"/>
      <c r="DT24" s="637"/>
      <c r="DU24" s="637"/>
      <c r="DV24" s="684"/>
      <c r="DW24" s="685">
        <v>41.9</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8688478</v>
      </c>
      <c r="S25" s="587"/>
      <c r="T25" s="587"/>
      <c r="U25" s="587"/>
      <c r="V25" s="587"/>
      <c r="W25" s="587"/>
      <c r="X25" s="587"/>
      <c r="Y25" s="588"/>
      <c r="Z25" s="639">
        <v>17.2</v>
      </c>
      <c r="AA25" s="639"/>
      <c r="AB25" s="639"/>
      <c r="AC25" s="639"/>
      <c r="AD25" s="640" t="s">
        <v>112</v>
      </c>
      <c r="AE25" s="640"/>
      <c r="AF25" s="640"/>
      <c r="AG25" s="640"/>
      <c r="AH25" s="640"/>
      <c r="AI25" s="640"/>
      <c r="AJ25" s="640"/>
      <c r="AK25" s="640"/>
      <c r="AL25" s="609" t="s">
        <v>112</v>
      </c>
      <c r="AM25" s="641"/>
      <c r="AN25" s="641"/>
      <c r="AO25" s="642"/>
      <c r="AP25" s="677" t="s">
        <v>274</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5263670</v>
      </c>
      <c r="CS25" s="605"/>
      <c r="CT25" s="605"/>
      <c r="CU25" s="605"/>
      <c r="CV25" s="605"/>
      <c r="CW25" s="605"/>
      <c r="CX25" s="605"/>
      <c r="CY25" s="606"/>
      <c r="CZ25" s="589">
        <v>10.9</v>
      </c>
      <c r="DA25" s="607"/>
      <c r="DB25" s="607"/>
      <c r="DC25" s="608"/>
      <c r="DD25" s="592">
        <v>4725737</v>
      </c>
      <c r="DE25" s="605"/>
      <c r="DF25" s="605"/>
      <c r="DG25" s="605"/>
      <c r="DH25" s="605"/>
      <c r="DI25" s="605"/>
      <c r="DJ25" s="605"/>
      <c r="DK25" s="606"/>
      <c r="DL25" s="592">
        <v>4565530</v>
      </c>
      <c r="DM25" s="605"/>
      <c r="DN25" s="605"/>
      <c r="DO25" s="605"/>
      <c r="DP25" s="605"/>
      <c r="DQ25" s="605"/>
      <c r="DR25" s="605"/>
      <c r="DS25" s="605"/>
      <c r="DT25" s="605"/>
      <c r="DU25" s="605"/>
      <c r="DV25" s="606"/>
      <c r="DW25" s="609">
        <v>16.3</v>
      </c>
      <c r="DX25" s="610"/>
      <c r="DY25" s="610"/>
      <c r="DZ25" s="610"/>
      <c r="EA25" s="610"/>
      <c r="EB25" s="610"/>
      <c r="EC25" s="611"/>
    </row>
    <row r="26" spans="2:133" ht="11.25" customHeight="1">
      <c r="B26" s="680" t="s">
        <v>276</v>
      </c>
      <c r="C26" s="681"/>
      <c r="D26" s="681"/>
      <c r="E26" s="681"/>
      <c r="F26" s="681"/>
      <c r="G26" s="681"/>
      <c r="H26" s="681"/>
      <c r="I26" s="681"/>
      <c r="J26" s="681"/>
      <c r="K26" s="681"/>
      <c r="L26" s="681"/>
      <c r="M26" s="681"/>
      <c r="N26" s="681"/>
      <c r="O26" s="681"/>
      <c r="P26" s="681"/>
      <c r="Q26" s="682"/>
      <c r="R26" s="586">
        <v>69189</v>
      </c>
      <c r="S26" s="587"/>
      <c r="T26" s="587"/>
      <c r="U26" s="587"/>
      <c r="V26" s="587"/>
      <c r="W26" s="587"/>
      <c r="X26" s="587"/>
      <c r="Y26" s="588"/>
      <c r="Z26" s="639">
        <v>0.1</v>
      </c>
      <c r="AA26" s="639"/>
      <c r="AB26" s="639"/>
      <c r="AC26" s="639"/>
      <c r="AD26" s="640">
        <v>69189</v>
      </c>
      <c r="AE26" s="640"/>
      <c r="AF26" s="640"/>
      <c r="AG26" s="640"/>
      <c r="AH26" s="640"/>
      <c r="AI26" s="640"/>
      <c r="AJ26" s="640"/>
      <c r="AK26" s="640"/>
      <c r="AL26" s="609">
        <v>0.3</v>
      </c>
      <c r="AM26" s="641"/>
      <c r="AN26" s="641"/>
      <c r="AO26" s="642"/>
      <c r="AP26" s="677" t="s">
        <v>277</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3640998</v>
      </c>
      <c r="CS26" s="587"/>
      <c r="CT26" s="587"/>
      <c r="CU26" s="587"/>
      <c r="CV26" s="587"/>
      <c r="CW26" s="587"/>
      <c r="CX26" s="587"/>
      <c r="CY26" s="588"/>
      <c r="CZ26" s="589">
        <v>7.6</v>
      </c>
      <c r="DA26" s="607"/>
      <c r="DB26" s="607"/>
      <c r="DC26" s="608"/>
      <c r="DD26" s="592">
        <v>3162278</v>
      </c>
      <c r="DE26" s="587"/>
      <c r="DF26" s="587"/>
      <c r="DG26" s="587"/>
      <c r="DH26" s="587"/>
      <c r="DI26" s="587"/>
      <c r="DJ26" s="587"/>
      <c r="DK26" s="588"/>
      <c r="DL26" s="592" t="s">
        <v>215</v>
      </c>
      <c r="DM26" s="587"/>
      <c r="DN26" s="587"/>
      <c r="DO26" s="587"/>
      <c r="DP26" s="587"/>
      <c r="DQ26" s="587"/>
      <c r="DR26" s="587"/>
      <c r="DS26" s="587"/>
      <c r="DT26" s="587"/>
      <c r="DU26" s="587"/>
      <c r="DV26" s="588"/>
      <c r="DW26" s="609" t="s">
        <v>215</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2898246</v>
      </c>
      <c r="S27" s="587"/>
      <c r="T27" s="587"/>
      <c r="U27" s="587"/>
      <c r="V27" s="587"/>
      <c r="W27" s="587"/>
      <c r="X27" s="587"/>
      <c r="Y27" s="588"/>
      <c r="Z27" s="639">
        <v>5.7</v>
      </c>
      <c r="AA27" s="639"/>
      <c r="AB27" s="639"/>
      <c r="AC27" s="639"/>
      <c r="AD27" s="640" t="s">
        <v>112</v>
      </c>
      <c r="AE27" s="640"/>
      <c r="AF27" s="640"/>
      <c r="AG27" s="640"/>
      <c r="AH27" s="640"/>
      <c r="AI27" s="640"/>
      <c r="AJ27" s="640"/>
      <c r="AK27" s="640"/>
      <c r="AL27" s="609" t="s">
        <v>112</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21286858</v>
      </c>
      <c r="BH27" s="587"/>
      <c r="BI27" s="587"/>
      <c r="BJ27" s="587"/>
      <c r="BK27" s="587"/>
      <c r="BL27" s="587"/>
      <c r="BM27" s="587"/>
      <c r="BN27" s="588"/>
      <c r="BO27" s="639">
        <v>100</v>
      </c>
      <c r="BP27" s="639"/>
      <c r="BQ27" s="639"/>
      <c r="BR27" s="639"/>
      <c r="BS27" s="592">
        <v>120763</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7273913</v>
      </c>
      <c r="CS27" s="605"/>
      <c r="CT27" s="605"/>
      <c r="CU27" s="605"/>
      <c r="CV27" s="605"/>
      <c r="CW27" s="605"/>
      <c r="CX27" s="605"/>
      <c r="CY27" s="606"/>
      <c r="CZ27" s="589">
        <v>15.1</v>
      </c>
      <c r="DA27" s="607"/>
      <c r="DB27" s="607"/>
      <c r="DC27" s="608"/>
      <c r="DD27" s="592">
        <v>2150527</v>
      </c>
      <c r="DE27" s="605"/>
      <c r="DF27" s="605"/>
      <c r="DG27" s="605"/>
      <c r="DH27" s="605"/>
      <c r="DI27" s="605"/>
      <c r="DJ27" s="605"/>
      <c r="DK27" s="606"/>
      <c r="DL27" s="592">
        <v>2150416</v>
      </c>
      <c r="DM27" s="605"/>
      <c r="DN27" s="605"/>
      <c r="DO27" s="605"/>
      <c r="DP27" s="605"/>
      <c r="DQ27" s="605"/>
      <c r="DR27" s="605"/>
      <c r="DS27" s="605"/>
      <c r="DT27" s="605"/>
      <c r="DU27" s="605"/>
      <c r="DV27" s="606"/>
      <c r="DW27" s="609">
        <v>7.7</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211004</v>
      </c>
      <c r="S28" s="587"/>
      <c r="T28" s="587"/>
      <c r="U28" s="587"/>
      <c r="V28" s="587"/>
      <c r="W28" s="587"/>
      <c r="X28" s="587"/>
      <c r="Y28" s="588"/>
      <c r="Z28" s="639">
        <v>0.4</v>
      </c>
      <c r="AA28" s="639"/>
      <c r="AB28" s="639"/>
      <c r="AC28" s="639"/>
      <c r="AD28" s="640">
        <v>48694</v>
      </c>
      <c r="AE28" s="640"/>
      <c r="AF28" s="640"/>
      <c r="AG28" s="640"/>
      <c r="AH28" s="640"/>
      <c r="AI28" s="640"/>
      <c r="AJ28" s="640"/>
      <c r="AK28" s="640"/>
      <c r="AL28" s="609">
        <v>0.2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5016885</v>
      </c>
      <c r="CS28" s="587"/>
      <c r="CT28" s="587"/>
      <c r="CU28" s="587"/>
      <c r="CV28" s="587"/>
      <c r="CW28" s="587"/>
      <c r="CX28" s="587"/>
      <c r="CY28" s="588"/>
      <c r="CZ28" s="589">
        <v>10.4</v>
      </c>
      <c r="DA28" s="607"/>
      <c r="DB28" s="607"/>
      <c r="DC28" s="608"/>
      <c r="DD28" s="592">
        <v>4989793</v>
      </c>
      <c r="DE28" s="587"/>
      <c r="DF28" s="587"/>
      <c r="DG28" s="587"/>
      <c r="DH28" s="587"/>
      <c r="DI28" s="587"/>
      <c r="DJ28" s="587"/>
      <c r="DK28" s="588"/>
      <c r="DL28" s="592">
        <v>4989793</v>
      </c>
      <c r="DM28" s="587"/>
      <c r="DN28" s="587"/>
      <c r="DO28" s="587"/>
      <c r="DP28" s="587"/>
      <c r="DQ28" s="587"/>
      <c r="DR28" s="587"/>
      <c r="DS28" s="587"/>
      <c r="DT28" s="587"/>
      <c r="DU28" s="587"/>
      <c r="DV28" s="588"/>
      <c r="DW28" s="609">
        <v>17.899999999999999</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13618</v>
      </c>
      <c r="S29" s="587"/>
      <c r="T29" s="587"/>
      <c r="U29" s="587"/>
      <c r="V29" s="587"/>
      <c r="W29" s="587"/>
      <c r="X29" s="587"/>
      <c r="Y29" s="588"/>
      <c r="Z29" s="639">
        <v>0</v>
      </c>
      <c r="AA29" s="639"/>
      <c r="AB29" s="639"/>
      <c r="AC29" s="639"/>
      <c r="AD29" s="640" t="s">
        <v>112</v>
      </c>
      <c r="AE29" s="640"/>
      <c r="AF29" s="640"/>
      <c r="AG29" s="640"/>
      <c r="AH29" s="640"/>
      <c r="AI29" s="640"/>
      <c r="AJ29" s="640"/>
      <c r="AK29" s="640"/>
      <c r="AL29" s="609" t="s">
        <v>112</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58</v>
      </c>
      <c r="CG29" s="620"/>
      <c r="CH29" s="620"/>
      <c r="CI29" s="620"/>
      <c r="CJ29" s="620"/>
      <c r="CK29" s="620"/>
      <c r="CL29" s="620"/>
      <c r="CM29" s="620"/>
      <c r="CN29" s="620"/>
      <c r="CO29" s="620"/>
      <c r="CP29" s="620"/>
      <c r="CQ29" s="621"/>
      <c r="CR29" s="586">
        <v>5016684</v>
      </c>
      <c r="CS29" s="605"/>
      <c r="CT29" s="605"/>
      <c r="CU29" s="605"/>
      <c r="CV29" s="605"/>
      <c r="CW29" s="605"/>
      <c r="CX29" s="605"/>
      <c r="CY29" s="606"/>
      <c r="CZ29" s="589">
        <v>10.4</v>
      </c>
      <c r="DA29" s="607"/>
      <c r="DB29" s="607"/>
      <c r="DC29" s="608"/>
      <c r="DD29" s="592">
        <v>4989592</v>
      </c>
      <c r="DE29" s="605"/>
      <c r="DF29" s="605"/>
      <c r="DG29" s="605"/>
      <c r="DH29" s="605"/>
      <c r="DI29" s="605"/>
      <c r="DJ29" s="605"/>
      <c r="DK29" s="606"/>
      <c r="DL29" s="592">
        <v>4989592</v>
      </c>
      <c r="DM29" s="605"/>
      <c r="DN29" s="605"/>
      <c r="DO29" s="605"/>
      <c r="DP29" s="605"/>
      <c r="DQ29" s="605"/>
      <c r="DR29" s="605"/>
      <c r="DS29" s="605"/>
      <c r="DT29" s="605"/>
      <c r="DU29" s="605"/>
      <c r="DV29" s="606"/>
      <c r="DW29" s="609">
        <v>17.899999999999999</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599713</v>
      </c>
      <c r="S30" s="587"/>
      <c r="T30" s="587"/>
      <c r="U30" s="587"/>
      <c r="V30" s="587"/>
      <c r="W30" s="587"/>
      <c r="X30" s="587"/>
      <c r="Y30" s="588"/>
      <c r="Z30" s="639">
        <v>1.2</v>
      </c>
      <c r="AA30" s="639"/>
      <c r="AB30" s="639"/>
      <c r="AC30" s="639"/>
      <c r="AD30" s="640" t="s">
        <v>112</v>
      </c>
      <c r="AE30" s="640"/>
      <c r="AF30" s="640"/>
      <c r="AG30" s="640"/>
      <c r="AH30" s="640"/>
      <c r="AI30" s="640"/>
      <c r="AJ30" s="640"/>
      <c r="AK30" s="640"/>
      <c r="AL30" s="609" t="s">
        <v>112</v>
      </c>
      <c r="AM30" s="641"/>
      <c r="AN30" s="641"/>
      <c r="AO30" s="642"/>
      <c r="AP30" s="664" t="s">
        <v>289</v>
      </c>
      <c r="AQ30" s="665"/>
      <c r="AR30" s="665"/>
      <c r="AS30" s="665"/>
      <c r="AT30" s="670" t="s">
        <v>290</v>
      </c>
      <c r="AU30" s="182"/>
      <c r="AV30" s="182"/>
      <c r="AW30" s="182"/>
      <c r="AX30" s="673" t="s">
        <v>170</v>
      </c>
      <c r="AY30" s="674"/>
      <c r="AZ30" s="674"/>
      <c r="BA30" s="674"/>
      <c r="BB30" s="674"/>
      <c r="BC30" s="674"/>
      <c r="BD30" s="674"/>
      <c r="BE30" s="674"/>
      <c r="BF30" s="675"/>
      <c r="BG30" s="652">
        <v>98.7</v>
      </c>
      <c r="BH30" s="653"/>
      <c r="BI30" s="653"/>
      <c r="BJ30" s="653"/>
      <c r="BK30" s="653"/>
      <c r="BL30" s="653"/>
      <c r="BM30" s="654">
        <v>95.3</v>
      </c>
      <c r="BN30" s="653"/>
      <c r="BO30" s="653"/>
      <c r="BP30" s="653"/>
      <c r="BQ30" s="655"/>
      <c r="BR30" s="652">
        <v>98.7</v>
      </c>
      <c r="BS30" s="653"/>
      <c r="BT30" s="653"/>
      <c r="BU30" s="653"/>
      <c r="BV30" s="653"/>
      <c r="BW30" s="653"/>
      <c r="BX30" s="654">
        <v>94.4</v>
      </c>
      <c r="BY30" s="653"/>
      <c r="BZ30" s="653"/>
      <c r="CA30" s="653"/>
      <c r="CB30" s="655"/>
      <c r="CD30" s="658"/>
      <c r="CE30" s="659"/>
      <c r="CF30" s="623" t="s">
        <v>291</v>
      </c>
      <c r="CG30" s="620"/>
      <c r="CH30" s="620"/>
      <c r="CI30" s="620"/>
      <c r="CJ30" s="620"/>
      <c r="CK30" s="620"/>
      <c r="CL30" s="620"/>
      <c r="CM30" s="620"/>
      <c r="CN30" s="620"/>
      <c r="CO30" s="620"/>
      <c r="CP30" s="620"/>
      <c r="CQ30" s="621"/>
      <c r="CR30" s="586">
        <v>4436804</v>
      </c>
      <c r="CS30" s="587"/>
      <c r="CT30" s="587"/>
      <c r="CU30" s="587"/>
      <c r="CV30" s="587"/>
      <c r="CW30" s="587"/>
      <c r="CX30" s="587"/>
      <c r="CY30" s="588"/>
      <c r="CZ30" s="589">
        <v>9.1999999999999993</v>
      </c>
      <c r="DA30" s="607"/>
      <c r="DB30" s="607"/>
      <c r="DC30" s="608"/>
      <c r="DD30" s="592">
        <v>4414608</v>
      </c>
      <c r="DE30" s="587"/>
      <c r="DF30" s="587"/>
      <c r="DG30" s="587"/>
      <c r="DH30" s="587"/>
      <c r="DI30" s="587"/>
      <c r="DJ30" s="587"/>
      <c r="DK30" s="588"/>
      <c r="DL30" s="592">
        <v>4414608</v>
      </c>
      <c r="DM30" s="587"/>
      <c r="DN30" s="587"/>
      <c r="DO30" s="587"/>
      <c r="DP30" s="587"/>
      <c r="DQ30" s="587"/>
      <c r="DR30" s="587"/>
      <c r="DS30" s="587"/>
      <c r="DT30" s="587"/>
      <c r="DU30" s="587"/>
      <c r="DV30" s="588"/>
      <c r="DW30" s="609">
        <v>15.8</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2520187</v>
      </c>
      <c r="S31" s="587"/>
      <c r="T31" s="587"/>
      <c r="U31" s="587"/>
      <c r="V31" s="587"/>
      <c r="W31" s="587"/>
      <c r="X31" s="587"/>
      <c r="Y31" s="588"/>
      <c r="Z31" s="639">
        <v>5</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98.6</v>
      </c>
      <c r="BH31" s="605"/>
      <c r="BI31" s="605"/>
      <c r="BJ31" s="605"/>
      <c r="BK31" s="605"/>
      <c r="BL31" s="605"/>
      <c r="BM31" s="641">
        <v>94.2</v>
      </c>
      <c r="BN31" s="651"/>
      <c r="BO31" s="651"/>
      <c r="BP31" s="651"/>
      <c r="BQ31" s="615"/>
      <c r="BR31" s="650">
        <v>98.5</v>
      </c>
      <c r="BS31" s="605"/>
      <c r="BT31" s="605"/>
      <c r="BU31" s="605"/>
      <c r="BV31" s="605"/>
      <c r="BW31" s="605"/>
      <c r="BX31" s="641">
        <v>93</v>
      </c>
      <c r="BY31" s="651"/>
      <c r="BZ31" s="651"/>
      <c r="CA31" s="651"/>
      <c r="CB31" s="615"/>
      <c r="CD31" s="658"/>
      <c r="CE31" s="659"/>
      <c r="CF31" s="623" t="s">
        <v>295</v>
      </c>
      <c r="CG31" s="620"/>
      <c r="CH31" s="620"/>
      <c r="CI31" s="620"/>
      <c r="CJ31" s="620"/>
      <c r="CK31" s="620"/>
      <c r="CL31" s="620"/>
      <c r="CM31" s="620"/>
      <c r="CN31" s="620"/>
      <c r="CO31" s="620"/>
      <c r="CP31" s="620"/>
      <c r="CQ31" s="621"/>
      <c r="CR31" s="586">
        <v>579880</v>
      </c>
      <c r="CS31" s="605"/>
      <c r="CT31" s="605"/>
      <c r="CU31" s="605"/>
      <c r="CV31" s="605"/>
      <c r="CW31" s="605"/>
      <c r="CX31" s="605"/>
      <c r="CY31" s="606"/>
      <c r="CZ31" s="589">
        <v>1.2</v>
      </c>
      <c r="DA31" s="607"/>
      <c r="DB31" s="607"/>
      <c r="DC31" s="608"/>
      <c r="DD31" s="592">
        <v>574984</v>
      </c>
      <c r="DE31" s="605"/>
      <c r="DF31" s="605"/>
      <c r="DG31" s="605"/>
      <c r="DH31" s="605"/>
      <c r="DI31" s="605"/>
      <c r="DJ31" s="605"/>
      <c r="DK31" s="606"/>
      <c r="DL31" s="592">
        <v>574984</v>
      </c>
      <c r="DM31" s="605"/>
      <c r="DN31" s="605"/>
      <c r="DO31" s="605"/>
      <c r="DP31" s="605"/>
      <c r="DQ31" s="605"/>
      <c r="DR31" s="605"/>
      <c r="DS31" s="605"/>
      <c r="DT31" s="605"/>
      <c r="DU31" s="605"/>
      <c r="DV31" s="606"/>
      <c r="DW31" s="609">
        <v>2.1</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1864535</v>
      </c>
      <c r="S32" s="587"/>
      <c r="T32" s="587"/>
      <c r="U32" s="587"/>
      <c r="V32" s="587"/>
      <c r="W32" s="587"/>
      <c r="X32" s="587"/>
      <c r="Y32" s="588"/>
      <c r="Z32" s="639">
        <v>3.7</v>
      </c>
      <c r="AA32" s="639"/>
      <c r="AB32" s="639"/>
      <c r="AC32" s="639"/>
      <c r="AD32" s="640">
        <v>41997</v>
      </c>
      <c r="AE32" s="640"/>
      <c r="AF32" s="640"/>
      <c r="AG32" s="640"/>
      <c r="AH32" s="640"/>
      <c r="AI32" s="640"/>
      <c r="AJ32" s="640"/>
      <c r="AK32" s="640"/>
      <c r="AL32" s="609">
        <v>0.2</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98.6</v>
      </c>
      <c r="BH32" s="571"/>
      <c r="BI32" s="571"/>
      <c r="BJ32" s="571"/>
      <c r="BK32" s="571"/>
      <c r="BL32" s="571"/>
      <c r="BM32" s="634">
        <v>95.8</v>
      </c>
      <c r="BN32" s="571"/>
      <c r="BO32" s="571"/>
      <c r="BP32" s="571"/>
      <c r="BQ32" s="628"/>
      <c r="BR32" s="649">
        <v>98.7</v>
      </c>
      <c r="BS32" s="571"/>
      <c r="BT32" s="571"/>
      <c r="BU32" s="571"/>
      <c r="BV32" s="571"/>
      <c r="BW32" s="571"/>
      <c r="BX32" s="634">
        <v>95.1</v>
      </c>
      <c r="BY32" s="571"/>
      <c r="BZ32" s="571"/>
      <c r="CA32" s="571"/>
      <c r="CB32" s="628"/>
      <c r="CD32" s="660"/>
      <c r="CE32" s="661"/>
      <c r="CF32" s="623" t="s">
        <v>298</v>
      </c>
      <c r="CG32" s="620"/>
      <c r="CH32" s="620"/>
      <c r="CI32" s="620"/>
      <c r="CJ32" s="620"/>
      <c r="CK32" s="620"/>
      <c r="CL32" s="620"/>
      <c r="CM32" s="620"/>
      <c r="CN32" s="620"/>
      <c r="CO32" s="620"/>
      <c r="CP32" s="620"/>
      <c r="CQ32" s="621"/>
      <c r="CR32" s="586">
        <v>201</v>
      </c>
      <c r="CS32" s="587"/>
      <c r="CT32" s="587"/>
      <c r="CU32" s="587"/>
      <c r="CV32" s="587"/>
      <c r="CW32" s="587"/>
      <c r="CX32" s="587"/>
      <c r="CY32" s="588"/>
      <c r="CZ32" s="589">
        <v>0</v>
      </c>
      <c r="DA32" s="607"/>
      <c r="DB32" s="607"/>
      <c r="DC32" s="608"/>
      <c r="DD32" s="592">
        <v>201</v>
      </c>
      <c r="DE32" s="587"/>
      <c r="DF32" s="587"/>
      <c r="DG32" s="587"/>
      <c r="DH32" s="587"/>
      <c r="DI32" s="587"/>
      <c r="DJ32" s="587"/>
      <c r="DK32" s="588"/>
      <c r="DL32" s="592">
        <v>201</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4973800</v>
      </c>
      <c r="S33" s="587"/>
      <c r="T33" s="587"/>
      <c r="U33" s="587"/>
      <c r="V33" s="587"/>
      <c r="W33" s="587"/>
      <c r="X33" s="587"/>
      <c r="Y33" s="588"/>
      <c r="Z33" s="639">
        <v>9.9</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20067272</v>
      </c>
      <c r="CS33" s="605"/>
      <c r="CT33" s="605"/>
      <c r="CU33" s="605"/>
      <c r="CV33" s="605"/>
      <c r="CW33" s="605"/>
      <c r="CX33" s="605"/>
      <c r="CY33" s="606"/>
      <c r="CZ33" s="589">
        <v>41.7</v>
      </c>
      <c r="DA33" s="607"/>
      <c r="DB33" s="607"/>
      <c r="DC33" s="608"/>
      <c r="DD33" s="592">
        <v>16557559</v>
      </c>
      <c r="DE33" s="605"/>
      <c r="DF33" s="605"/>
      <c r="DG33" s="605"/>
      <c r="DH33" s="605"/>
      <c r="DI33" s="605"/>
      <c r="DJ33" s="605"/>
      <c r="DK33" s="606"/>
      <c r="DL33" s="592">
        <v>11450316</v>
      </c>
      <c r="DM33" s="605"/>
      <c r="DN33" s="605"/>
      <c r="DO33" s="605"/>
      <c r="DP33" s="605"/>
      <c r="DQ33" s="605"/>
      <c r="DR33" s="605"/>
      <c r="DS33" s="605"/>
      <c r="DT33" s="605"/>
      <c r="DU33" s="605"/>
      <c r="DV33" s="606"/>
      <c r="DW33" s="609">
        <v>41</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5677548</v>
      </c>
      <c r="CS34" s="587"/>
      <c r="CT34" s="587"/>
      <c r="CU34" s="587"/>
      <c r="CV34" s="587"/>
      <c r="CW34" s="587"/>
      <c r="CX34" s="587"/>
      <c r="CY34" s="588"/>
      <c r="CZ34" s="589">
        <v>11.8</v>
      </c>
      <c r="DA34" s="607"/>
      <c r="DB34" s="607"/>
      <c r="DC34" s="608"/>
      <c r="DD34" s="592">
        <v>4637329</v>
      </c>
      <c r="DE34" s="587"/>
      <c r="DF34" s="587"/>
      <c r="DG34" s="587"/>
      <c r="DH34" s="587"/>
      <c r="DI34" s="587"/>
      <c r="DJ34" s="587"/>
      <c r="DK34" s="588"/>
      <c r="DL34" s="592">
        <v>4365294</v>
      </c>
      <c r="DM34" s="587"/>
      <c r="DN34" s="587"/>
      <c r="DO34" s="587"/>
      <c r="DP34" s="587"/>
      <c r="DQ34" s="587"/>
      <c r="DR34" s="587"/>
      <c r="DS34" s="587"/>
      <c r="DT34" s="587"/>
      <c r="DU34" s="587"/>
      <c r="DV34" s="588"/>
      <c r="DW34" s="609">
        <v>15.6</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2300000</v>
      </c>
      <c r="S35" s="587"/>
      <c r="T35" s="587"/>
      <c r="U35" s="587"/>
      <c r="V35" s="587"/>
      <c r="W35" s="587"/>
      <c r="X35" s="587"/>
      <c r="Y35" s="588"/>
      <c r="Z35" s="639">
        <v>4.5999999999999996</v>
      </c>
      <c r="AA35" s="639"/>
      <c r="AB35" s="639"/>
      <c r="AC35" s="639"/>
      <c r="AD35" s="640" t="s">
        <v>112</v>
      </c>
      <c r="AE35" s="640"/>
      <c r="AF35" s="640"/>
      <c r="AG35" s="640"/>
      <c r="AH35" s="640"/>
      <c r="AI35" s="640"/>
      <c r="AJ35" s="640"/>
      <c r="AK35" s="640"/>
      <c r="AL35" s="609" t="s">
        <v>112</v>
      </c>
      <c r="AM35" s="641"/>
      <c r="AN35" s="641"/>
      <c r="AO35" s="642"/>
      <c r="AP35" s="186"/>
      <c r="AQ35" s="643" t="s">
        <v>306</v>
      </c>
      <c r="AR35" s="644"/>
      <c r="AS35" s="644"/>
      <c r="AT35" s="644"/>
      <c r="AU35" s="644"/>
      <c r="AV35" s="644"/>
      <c r="AW35" s="644"/>
      <c r="AX35" s="644"/>
      <c r="AY35" s="645"/>
      <c r="AZ35" s="636">
        <v>5928546</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340683</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742414</v>
      </c>
      <c r="CS35" s="605"/>
      <c r="CT35" s="605"/>
      <c r="CU35" s="605"/>
      <c r="CV35" s="605"/>
      <c r="CW35" s="605"/>
      <c r="CX35" s="605"/>
      <c r="CY35" s="606"/>
      <c r="CZ35" s="589">
        <v>1.5</v>
      </c>
      <c r="DA35" s="607"/>
      <c r="DB35" s="607"/>
      <c r="DC35" s="608"/>
      <c r="DD35" s="592">
        <v>674440</v>
      </c>
      <c r="DE35" s="605"/>
      <c r="DF35" s="605"/>
      <c r="DG35" s="605"/>
      <c r="DH35" s="605"/>
      <c r="DI35" s="605"/>
      <c r="DJ35" s="605"/>
      <c r="DK35" s="606"/>
      <c r="DL35" s="592">
        <v>663017</v>
      </c>
      <c r="DM35" s="605"/>
      <c r="DN35" s="605"/>
      <c r="DO35" s="605"/>
      <c r="DP35" s="605"/>
      <c r="DQ35" s="605"/>
      <c r="DR35" s="605"/>
      <c r="DS35" s="605"/>
      <c r="DT35" s="605"/>
      <c r="DU35" s="605"/>
      <c r="DV35" s="606"/>
      <c r="DW35" s="609">
        <v>2.4</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50480378</v>
      </c>
      <c r="S36" s="627"/>
      <c r="T36" s="627"/>
      <c r="U36" s="627"/>
      <c r="V36" s="627"/>
      <c r="W36" s="627"/>
      <c r="X36" s="627"/>
      <c r="Y36" s="630"/>
      <c r="Z36" s="631">
        <v>100</v>
      </c>
      <c r="AA36" s="631"/>
      <c r="AB36" s="631"/>
      <c r="AC36" s="631"/>
      <c r="AD36" s="632">
        <v>25640410</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1277213</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285419</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4498203</v>
      </c>
      <c r="CS36" s="587"/>
      <c r="CT36" s="587"/>
      <c r="CU36" s="587"/>
      <c r="CV36" s="587"/>
      <c r="CW36" s="587"/>
      <c r="CX36" s="587"/>
      <c r="CY36" s="588"/>
      <c r="CZ36" s="589">
        <v>9.3000000000000007</v>
      </c>
      <c r="DA36" s="607"/>
      <c r="DB36" s="607"/>
      <c r="DC36" s="608"/>
      <c r="DD36" s="592">
        <v>4194313</v>
      </c>
      <c r="DE36" s="587"/>
      <c r="DF36" s="587"/>
      <c r="DG36" s="587"/>
      <c r="DH36" s="587"/>
      <c r="DI36" s="587"/>
      <c r="DJ36" s="587"/>
      <c r="DK36" s="588"/>
      <c r="DL36" s="592">
        <v>3595473</v>
      </c>
      <c r="DM36" s="587"/>
      <c r="DN36" s="587"/>
      <c r="DO36" s="587"/>
      <c r="DP36" s="587"/>
      <c r="DQ36" s="587"/>
      <c r="DR36" s="587"/>
      <c r="DS36" s="587"/>
      <c r="DT36" s="587"/>
      <c r="DU36" s="587"/>
      <c r="DV36" s="588"/>
      <c r="DW36" s="609">
        <v>12.9</v>
      </c>
      <c r="DX36" s="610"/>
      <c r="DY36" s="610"/>
      <c r="DZ36" s="610"/>
      <c r="EA36" s="610"/>
      <c r="EB36" s="610"/>
      <c r="EC36" s="611"/>
    </row>
    <row r="37" spans="2:133" ht="11.25" customHeight="1">
      <c r="AQ37" s="612" t="s">
        <v>313</v>
      </c>
      <c r="AR37" s="613"/>
      <c r="AS37" s="613"/>
      <c r="AT37" s="613"/>
      <c r="AU37" s="613"/>
      <c r="AV37" s="613"/>
      <c r="AW37" s="613"/>
      <c r="AX37" s="613"/>
      <c r="AY37" s="614"/>
      <c r="AZ37" s="586">
        <v>1151445</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21884</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2155789</v>
      </c>
      <c r="CS37" s="605"/>
      <c r="CT37" s="605"/>
      <c r="CU37" s="605"/>
      <c r="CV37" s="605"/>
      <c r="CW37" s="605"/>
      <c r="CX37" s="605"/>
      <c r="CY37" s="606"/>
      <c r="CZ37" s="589">
        <v>4.5</v>
      </c>
      <c r="DA37" s="607"/>
      <c r="DB37" s="607"/>
      <c r="DC37" s="608"/>
      <c r="DD37" s="592">
        <v>2155694</v>
      </c>
      <c r="DE37" s="605"/>
      <c r="DF37" s="605"/>
      <c r="DG37" s="605"/>
      <c r="DH37" s="605"/>
      <c r="DI37" s="605"/>
      <c r="DJ37" s="605"/>
      <c r="DK37" s="606"/>
      <c r="DL37" s="592">
        <v>1914013</v>
      </c>
      <c r="DM37" s="605"/>
      <c r="DN37" s="605"/>
      <c r="DO37" s="605"/>
      <c r="DP37" s="605"/>
      <c r="DQ37" s="605"/>
      <c r="DR37" s="605"/>
      <c r="DS37" s="605"/>
      <c r="DT37" s="605"/>
      <c r="DU37" s="605"/>
      <c r="DV37" s="606"/>
      <c r="DW37" s="609">
        <v>6.9</v>
      </c>
      <c r="DX37" s="610"/>
      <c r="DY37" s="610"/>
      <c r="DZ37" s="610"/>
      <c r="EA37" s="610"/>
      <c r="EB37" s="610"/>
      <c r="EC37" s="611"/>
    </row>
    <row r="38" spans="2:133" ht="11.25" customHeight="1">
      <c r="AQ38" s="612" t="s">
        <v>316</v>
      </c>
      <c r="AR38" s="613"/>
      <c r="AS38" s="613"/>
      <c r="AT38" s="613"/>
      <c r="AU38" s="613"/>
      <c r="AV38" s="613"/>
      <c r="AW38" s="613"/>
      <c r="AX38" s="613"/>
      <c r="AY38" s="614"/>
      <c r="AZ38" s="586">
        <v>29279</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37692</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4761209</v>
      </c>
      <c r="CS38" s="587"/>
      <c r="CT38" s="587"/>
      <c r="CU38" s="587"/>
      <c r="CV38" s="587"/>
      <c r="CW38" s="587"/>
      <c r="CX38" s="587"/>
      <c r="CY38" s="588"/>
      <c r="CZ38" s="589">
        <v>9.9</v>
      </c>
      <c r="DA38" s="607"/>
      <c r="DB38" s="607"/>
      <c r="DC38" s="608"/>
      <c r="DD38" s="592">
        <v>4199661</v>
      </c>
      <c r="DE38" s="587"/>
      <c r="DF38" s="587"/>
      <c r="DG38" s="587"/>
      <c r="DH38" s="587"/>
      <c r="DI38" s="587"/>
      <c r="DJ38" s="587"/>
      <c r="DK38" s="588"/>
      <c r="DL38" s="592">
        <v>2826532</v>
      </c>
      <c r="DM38" s="587"/>
      <c r="DN38" s="587"/>
      <c r="DO38" s="587"/>
      <c r="DP38" s="587"/>
      <c r="DQ38" s="587"/>
      <c r="DR38" s="587"/>
      <c r="DS38" s="587"/>
      <c r="DT38" s="587"/>
      <c r="DU38" s="587"/>
      <c r="DV38" s="588"/>
      <c r="DW38" s="609">
        <v>10.1</v>
      </c>
      <c r="DX38" s="610"/>
      <c r="DY38" s="610"/>
      <c r="DZ38" s="610"/>
      <c r="EA38" s="610"/>
      <c r="EB38" s="610"/>
      <c r="EC38" s="611"/>
    </row>
    <row r="39" spans="2:133" ht="11.25" customHeight="1">
      <c r="AQ39" s="612" t="s">
        <v>319</v>
      </c>
      <c r="AR39" s="613"/>
      <c r="AS39" s="613"/>
      <c r="AT39" s="613"/>
      <c r="AU39" s="613"/>
      <c r="AV39" s="613"/>
      <c r="AW39" s="613"/>
      <c r="AX39" s="613"/>
      <c r="AY39" s="614"/>
      <c r="AZ39" s="586">
        <v>15892</v>
      </c>
      <c r="BA39" s="587"/>
      <c r="BB39" s="587"/>
      <c r="BC39" s="587"/>
      <c r="BD39" s="605"/>
      <c r="BE39" s="605"/>
      <c r="BF39" s="615"/>
      <c r="BG39" s="616" t="s">
        <v>320</v>
      </c>
      <c r="BH39" s="617"/>
      <c r="BI39" s="617"/>
      <c r="BJ39" s="617"/>
      <c r="BK39" s="617"/>
      <c r="BL39" s="187"/>
      <c r="BM39" s="620" t="s">
        <v>321</v>
      </c>
      <c r="BN39" s="620"/>
      <c r="BO39" s="620"/>
      <c r="BP39" s="620"/>
      <c r="BQ39" s="620"/>
      <c r="BR39" s="620"/>
      <c r="BS39" s="620"/>
      <c r="BT39" s="620"/>
      <c r="BU39" s="621"/>
      <c r="BV39" s="586">
        <v>100</v>
      </c>
      <c r="BW39" s="587"/>
      <c r="BX39" s="587"/>
      <c r="BY39" s="587"/>
      <c r="BZ39" s="587"/>
      <c r="CA39" s="587"/>
      <c r="CB39" s="622"/>
      <c r="CD39" s="623" t="s">
        <v>322</v>
      </c>
      <c r="CE39" s="620"/>
      <c r="CF39" s="620"/>
      <c r="CG39" s="620"/>
      <c r="CH39" s="620"/>
      <c r="CI39" s="620"/>
      <c r="CJ39" s="620"/>
      <c r="CK39" s="620"/>
      <c r="CL39" s="620"/>
      <c r="CM39" s="620"/>
      <c r="CN39" s="620"/>
      <c r="CO39" s="620"/>
      <c r="CP39" s="620"/>
      <c r="CQ39" s="621"/>
      <c r="CR39" s="586">
        <v>2894258</v>
      </c>
      <c r="CS39" s="605"/>
      <c r="CT39" s="605"/>
      <c r="CU39" s="605"/>
      <c r="CV39" s="605"/>
      <c r="CW39" s="605"/>
      <c r="CX39" s="605"/>
      <c r="CY39" s="606"/>
      <c r="CZ39" s="589">
        <v>6</v>
      </c>
      <c r="DA39" s="607"/>
      <c r="DB39" s="607"/>
      <c r="DC39" s="608"/>
      <c r="DD39" s="592">
        <v>2563666</v>
      </c>
      <c r="DE39" s="605"/>
      <c r="DF39" s="605"/>
      <c r="DG39" s="605"/>
      <c r="DH39" s="605"/>
      <c r="DI39" s="605"/>
      <c r="DJ39" s="605"/>
      <c r="DK39" s="606"/>
      <c r="DL39" s="592" t="s">
        <v>323</v>
      </c>
      <c r="DM39" s="605"/>
      <c r="DN39" s="605"/>
      <c r="DO39" s="605"/>
      <c r="DP39" s="605"/>
      <c r="DQ39" s="605"/>
      <c r="DR39" s="605"/>
      <c r="DS39" s="605"/>
      <c r="DT39" s="605"/>
      <c r="DU39" s="605"/>
      <c r="DV39" s="606"/>
      <c r="DW39" s="609" t="s">
        <v>323</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699422</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72</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1493640</v>
      </c>
      <c r="CS40" s="587"/>
      <c r="CT40" s="587"/>
      <c r="CU40" s="587"/>
      <c r="CV40" s="587"/>
      <c r="CW40" s="587"/>
      <c r="CX40" s="587"/>
      <c r="CY40" s="588"/>
      <c r="CZ40" s="589">
        <v>3.1</v>
      </c>
      <c r="DA40" s="607"/>
      <c r="DB40" s="607"/>
      <c r="DC40" s="608"/>
      <c r="DD40" s="592">
        <v>288150</v>
      </c>
      <c r="DE40" s="587"/>
      <c r="DF40" s="587"/>
      <c r="DG40" s="587"/>
      <c r="DH40" s="587"/>
      <c r="DI40" s="587"/>
      <c r="DJ40" s="587"/>
      <c r="DK40" s="588"/>
      <c r="DL40" s="592" t="s">
        <v>323</v>
      </c>
      <c r="DM40" s="587"/>
      <c r="DN40" s="587"/>
      <c r="DO40" s="587"/>
      <c r="DP40" s="587"/>
      <c r="DQ40" s="587"/>
      <c r="DR40" s="587"/>
      <c r="DS40" s="587"/>
      <c r="DT40" s="587"/>
      <c r="DU40" s="587"/>
      <c r="DV40" s="588"/>
      <c r="DW40" s="609" t="s">
        <v>323</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2755295</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257</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10544840</v>
      </c>
      <c r="CS42" s="587"/>
      <c r="CT42" s="587"/>
      <c r="CU42" s="587"/>
      <c r="CV42" s="587"/>
      <c r="CW42" s="587"/>
      <c r="CX42" s="587"/>
      <c r="CY42" s="588"/>
      <c r="CZ42" s="589">
        <v>21.9</v>
      </c>
      <c r="DA42" s="590"/>
      <c r="DB42" s="590"/>
      <c r="DC42" s="591"/>
      <c r="DD42" s="592">
        <v>2965936</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655913</v>
      </c>
      <c r="CS43" s="605"/>
      <c r="CT43" s="605"/>
      <c r="CU43" s="605"/>
      <c r="CV43" s="605"/>
      <c r="CW43" s="605"/>
      <c r="CX43" s="605"/>
      <c r="CY43" s="606"/>
      <c r="CZ43" s="589">
        <v>1.4</v>
      </c>
      <c r="DA43" s="607"/>
      <c r="DB43" s="607"/>
      <c r="DC43" s="608"/>
      <c r="DD43" s="592">
        <v>643746</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287</v>
      </c>
      <c r="CE44" s="600"/>
      <c r="CF44" s="583" t="s">
        <v>336</v>
      </c>
      <c r="CG44" s="584"/>
      <c r="CH44" s="584"/>
      <c r="CI44" s="584"/>
      <c r="CJ44" s="584"/>
      <c r="CK44" s="584"/>
      <c r="CL44" s="584"/>
      <c r="CM44" s="584"/>
      <c r="CN44" s="584"/>
      <c r="CO44" s="584"/>
      <c r="CP44" s="584"/>
      <c r="CQ44" s="585"/>
      <c r="CR44" s="586">
        <v>10544840</v>
      </c>
      <c r="CS44" s="587"/>
      <c r="CT44" s="587"/>
      <c r="CU44" s="587"/>
      <c r="CV44" s="587"/>
      <c r="CW44" s="587"/>
      <c r="CX44" s="587"/>
      <c r="CY44" s="588"/>
      <c r="CZ44" s="589">
        <v>21.9</v>
      </c>
      <c r="DA44" s="590"/>
      <c r="DB44" s="590"/>
      <c r="DC44" s="591"/>
      <c r="DD44" s="592">
        <v>2965936</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7139873</v>
      </c>
      <c r="CS45" s="605"/>
      <c r="CT45" s="605"/>
      <c r="CU45" s="605"/>
      <c r="CV45" s="605"/>
      <c r="CW45" s="605"/>
      <c r="CX45" s="605"/>
      <c r="CY45" s="606"/>
      <c r="CZ45" s="589">
        <v>14.8</v>
      </c>
      <c r="DA45" s="607"/>
      <c r="DB45" s="607"/>
      <c r="DC45" s="608"/>
      <c r="DD45" s="592">
        <v>239457</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3108664</v>
      </c>
      <c r="CS46" s="587"/>
      <c r="CT46" s="587"/>
      <c r="CU46" s="587"/>
      <c r="CV46" s="587"/>
      <c r="CW46" s="587"/>
      <c r="CX46" s="587"/>
      <c r="CY46" s="588"/>
      <c r="CZ46" s="589">
        <v>6.5</v>
      </c>
      <c r="DA46" s="590"/>
      <c r="DB46" s="590"/>
      <c r="DC46" s="591"/>
      <c r="DD46" s="592">
        <v>2478380</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t="s">
        <v>340</v>
      </c>
      <c r="CS47" s="605"/>
      <c r="CT47" s="605"/>
      <c r="CU47" s="605"/>
      <c r="CV47" s="605"/>
      <c r="CW47" s="605"/>
      <c r="CX47" s="605"/>
      <c r="CY47" s="606"/>
      <c r="CZ47" s="589" t="s">
        <v>340</v>
      </c>
      <c r="DA47" s="607"/>
      <c r="DB47" s="607"/>
      <c r="DC47" s="608"/>
      <c r="DD47" s="592" t="s">
        <v>340</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340</v>
      </c>
      <c r="CS48" s="587"/>
      <c r="CT48" s="587"/>
      <c r="CU48" s="587"/>
      <c r="CV48" s="587"/>
      <c r="CW48" s="587"/>
      <c r="CX48" s="587"/>
      <c r="CY48" s="588"/>
      <c r="CZ48" s="589" t="s">
        <v>340</v>
      </c>
      <c r="DA48" s="590"/>
      <c r="DB48" s="590"/>
      <c r="DC48" s="591"/>
      <c r="DD48" s="592" t="s">
        <v>340</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48166580</v>
      </c>
      <c r="CS49" s="571"/>
      <c r="CT49" s="571"/>
      <c r="CU49" s="571"/>
      <c r="CV49" s="571"/>
      <c r="CW49" s="571"/>
      <c r="CX49" s="571"/>
      <c r="CY49" s="572"/>
      <c r="CZ49" s="573">
        <v>100</v>
      </c>
      <c r="DA49" s="574"/>
      <c r="DB49" s="574"/>
      <c r="DC49" s="575"/>
      <c r="DD49" s="576">
        <v>31389552</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344</v>
      </c>
      <c r="DK2" s="1105"/>
      <c r="DL2" s="1105"/>
      <c r="DM2" s="1105"/>
      <c r="DN2" s="1105"/>
      <c r="DO2" s="1106"/>
      <c r="DP2" s="200"/>
      <c r="DQ2" s="1104" t="s">
        <v>345</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7"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2" t="s">
        <v>362</v>
      </c>
      <c r="DH5" s="1093"/>
      <c r="DI5" s="1093"/>
      <c r="DJ5" s="1093"/>
      <c r="DK5" s="1094"/>
      <c r="DL5" s="1092" t="s">
        <v>363</v>
      </c>
      <c r="DM5" s="1093"/>
      <c r="DN5" s="1093"/>
      <c r="DO5" s="1093"/>
      <c r="DP5" s="1094"/>
      <c r="DQ5" s="995" t="s">
        <v>364</v>
      </c>
      <c r="DR5" s="996"/>
      <c r="DS5" s="996"/>
      <c r="DT5" s="996"/>
      <c r="DU5" s="997"/>
      <c r="DV5" s="995" t="s">
        <v>355</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365</v>
      </c>
      <c r="C7" s="1045"/>
      <c r="D7" s="1045"/>
      <c r="E7" s="1045"/>
      <c r="F7" s="1045"/>
      <c r="G7" s="1045"/>
      <c r="H7" s="1045"/>
      <c r="I7" s="1045"/>
      <c r="J7" s="1045"/>
      <c r="K7" s="1045"/>
      <c r="L7" s="1045"/>
      <c r="M7" s="1045"/>
      <c r="N7" s="1045"/>
      <c r="O7" s="1045"/>
      <c r="P7" s="1046"/>
      <c r="Q7" s="1098">
        <v>49851</v>
      </c>
      <c r="R7" s="1099"/>
      <c r="S7" s="1099"/>
      <c r="T7" s="1099"/>
      <c r="U7" s="1099"/>
      <c r="V7" s="1099">
        <v>47628</v>
      </c>
      <c r="W7" s="1099"/>
      <c r="X7" s="1099"/>
      <c r="Y7" s="1099"/>
      <c r="Z7" s="1099"/>
      <c r="AA7" s="1099">
        <v>2223</v>
      </c>
      <c r="AB7" s="1099"/>
      <c r="AC7" s="1099"/>
      <c r="AD7" s="1099"/>
      <c r="AE7" s="1100"/>
      <c r="AF7" s="1101">
        <v>2165</v>
      </c>
      <c r="AG7" s="1102"/>
      <c r="AH7" s="1102"/>
      <c r="AI7" s="1102"/>
      <c r="AJ7" s="1103"/>
      <c r="AK7" s="1085">
        <v>576</v>
      </c>
      <c r="AL7" s="1086"/>
      <c r="AM7" s="1086"/>
      <c r="AN7" s="1086"/>
      <c r="AO7" s="1086"/>
      <c r="AP7" s="1086">
        <v>49335</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546</v>
      </c>
      <c r="BT7" s="1090"/>
      <c r="BU7" s="1090"/>
      <c r="BV7" s="1090"/>
      <c r="BW7" s="1090"/>
      <c r="BX7" s="1090"/>
      <c r="BY7" s="1090"/>
      <c r="BZ7" s="1090"/>
      <c r="CA7" s="1090"/>
      <c r="CB7" s="1090"/>
      <c r="CC7" s="1090"/>
      <c r="CD7" s="1090"/>
      <c r="CE7" s="1090"/>
      <c r="CF7" s="1090"/>
      <c r="CG7" s="1091"/>
      <c r="CH7" s="1082">
        <v>2</v>
      </c>
      <c r="CI7" s="1083"/>
      <c r="CJ7" s="1083"/>
      <c r="CK7" s="1083"/>
      <c r="CL7" s="1084"/>
      <c r="CM7" s="1082">
        <v>59</v>
      </c>
      <c r="CN7" s="1083"/>
      <c r="CO7" s="1083"/>
      <c r="CP7" s="1083"/>
      <c r="CQ7" s="1084"/>
      <c r="CR7" s="1082">
        <v>2</v>
      </c>
      <c r="CS7" s="1083"/>
      <c r="CT7" s="1083"/>
      <c r="CU7" s="1083"/>
      <c r="CV7" s="1084"/>
      <c r="CW7" s="1082" t="s">
        <v>550</v>
      </c>
      <c r="CX7" s="1083"/>
      <c r="CY7" s="1083"/>
      <c r="CZ7" s="1083"/>
      <c r="DA7" s="1084"/>
      <c r="DB7" s="1082" t="s">
        <v>550</v>
      </c>
      <c r="DC7" s="1083"/>
      <c r="DD7" s="1083"/>
      <c r="DE7" s="1083"/>
      <c r="DF7" s="1084"/>
      <c r="DG7" s="1082" t="s">
        <v>550</v>
      </c>
      <c r="DH7" s="1083"/>
      <c r="DI7" s="1083"/>
      <c r="DJ7" s="1083"/>
      <c r="DK7" s="1084"/>
      <c r="DL7" s="1082" t="s">
        <v>550</v>
      </c>
      <c r="DM7" s="1083"/>
      <c r="DN7" s="1083"/>
      <c r="DO7" s="1083"/>
      <c r="DP7" s="1084"/>
      <c r="DQ7" s="1082" t="s">
        <v>550</v>
      </c>
      <c r="DR7" s="1083"/>
      <c r="DS7" s="1083"/>
      <c r="DT7" s="1083"/>
      <c r="DU7" s="1084"/>
      <c r="DV7" s="1109"/>
      <c r="DW7" s="1110"/>
      <c r="DX7" s="1110"/>
      <c r="DY7" s="1110"/>
      <c r="DZ7" s="1111"/>
      <c r="EA7" s="205"/>
    </row>
    <row r="8" spans="1:131" s="206" customFormat="1" ht="26.25" customHeight="1">
      <c r="A8" s="212">
        <v>2</v>
      </c>
      <c r="B8" s="1031" t="s">
        <v>366</v>
      </c>
      <c r="C8" s="1032"/>
      <c r="D8" s="1032"/>
      <c r="E8" s="1032"/>
      <c r="F8" s="1032"/>
      <c r="G8" s="1032"/>
      <c r="H8" s="1032"/>
      <c r="I8" s="1032"/>
      <c r="J8" s="1032"/>
      <c r="K8" s="1032"/>
      <c r="L8" s="1032"/>
      <c r="M8" s="1032"/>
      <c r="N8" s="1032"/>
      <c r="O8" s="1032"/>
      <c r="P8" s="1033"/>
      <c r="Q8" s="1037">
        <v>436</v>
      </c>
      <c r="R8" s="1038"/>
      <c r="S8" s="1038"/>
      <c r="T8" s="1038"/>
      <c r="U8" s="1038"/>
      <c r="V8" s="1038">
        <v>379</v>
      </c>
      <c r="W8" s="1038"/>
      <c r="X8" s="1038"/>
      <c r="Y8" s="1038"/>
      <c r="Z8" s="1038"/>
      <c r="AA8" s="1038">
        <v>57</v>
      </c>
      <c r="AB8" s="1038"/>
      <c r="AC8" s="1038"/>
      <c r="AD8" s="1038"/>
      <c r="AE8" s="1039"/>
      <c r="AF8" s="1013">
        <v>57</v>
      </c>
      <c r="AG8" s="1014"/>
      <c r="AH8" s="1014"/>
      <c r="AI8" s="1014"/>
      <c r="AJ8" s="1015"/>
      <c r="AK8" s="1080" t="s">
        <v>536</v>
      </c>
      <c r="AL8" s="1081"/>
      <c r="AM8" s="1081"/>
      <c r="AN8" s="1081"/>
      <c r="AO8" s="1081"/>
      <c r="AP8" s="1081" t="s">
        <v>536</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547</v>
      </c>
      <c r="BT8" s="1009"/>
      <c r="BU8" s="1009"/>
      <c r="BV8" s="1009"/>
      <c r="BW8" s="1009"/>
      <c r="BX8" s="1009"/>
      <c r="BY8" s="1009"/>
      <c r="BZ8" s="1009"/>
      <c r="CA8" s="1009"/>
      <c r="CB8" s="1009"/>
      <c r="CC8" s="1009"/>
      <c r="CD8" s="1009"/>
      <c r="CE8" s="1009"/>
      <c r="CF8" s="1009"/>
      <c r="CG8" s="1010"/>
      <c r="CH8" s="983">
        <v>20</v>
      </c>
      <c r="CI8" s="984"/>
      <c r="CJ8" s="984"/>
      <c r="CK8" s="984"/>
      <c r="CL8" s="985"/>
      <c r="CM8" s="983">
        <v>672</v>
      </c>
      <c r="CN8" s="984"/>
      <c r="CO8" s="984"/>
      <c r="CP8" s="984"/>
      <c r="CQ8" s="985"/>
      <c r="CR8" s="983">
        <v>270</v>
      </c>
      <c r="CS8" s="984"/>
      <c r="CT8" s="984"/>
      <c r="CU8" s="984"/>
      <c r="CV8" s="985"/>
      <c r="CW8" s="983">
        <v>1</v>
      </c>
      <c r="CX8" s="984"/>
      <c r="CY8" s="984"/>
      <c r="CZ8" s="984"/>
      <c r="DA8" s="985"/>
      <c r="DB8" s="983" t="s">
        <v>550</v>
      </c>
      <c r="DC8" s="984"/>
      <c r="DD8" s="984"/>
      <c r="DE8" s="984"/>
      <c r="DF8" s="985"/>
      <c r="DG8" s="983" t="s">
        <v>550</v>
      </c>
      <c r="DH8" s="984"/>
      <c r="DI8" s="984"/>
      <c r="DJ8" s="984"/>
      <c r="DK8" s="985"/>
      <c r="DL8" s="983" t="s">
        <v>550</v>
      </c>
      <c r="DM8" s="984"/>
      <c r="DN8" s="984"/>
      <c r="DO8" s="984"/>
      <c r="DP8" s="985"/>
      <c r="DQ8" s="983" t="s">
        <v>550</v>
      </c>
      <c r="DR8" s="984"/>
      <c r="DS8" s="984"/>
      <c r="DT8" s="984"/>
      <c r="DU8" s="985"/>
      <c r="DV8" s="986"/>
      <c r="DW8" s="987"/>
      <c r="DX8" s="987"/>
      <c r="DY8" s="987"/>
      <c r="DZ8" s="988"/>
      <c r="EA8" s="205"/>
    </row>
    <row r="9" spans="1:131" s="206" customFormat="1" ht="26.25" customHeight="1">
      <c r="A9" s="212">
        <v>3</v>
      </c>
      <c r="B9" s="1031" t="s">
        <v>367</v>
      </c>
      <c r="C9" s="1032"/>
      <c r="D9" s="1032"/>
      <c r="E9" s="1032"/>
      <c r="F9" s="1032"/>
      <c r="G9" s="1032"/>
      <c r="H9" s="1032"/>
      <c r="I9" s="1032"/>
      <c r="J9" s="1032"/>
      <c r="K9" s="1032"/>
      <c r="L9" s="1032"/>
      <c r="M9" s="1032"/>
      <c r="N9" s="1032"/>
      <c r="O9" s="1032"/>
      <c r="P9" s="1033"/>
      <c r="Q9" s="1037">
        <v>122</v>
      </c>
      <c r="R9" s="1038"/>
      <c r="S9" s="1038"/>
      <c r="T9" s="1038"/>
      <c r="U9" s="1038"/>
      <c r="V9" s="1038">
        <v>122</v>
      </c>
      <c r="W9" s="1038"/>
      <c r="X9" s="1038"/>
      <c r="Y9" s="1038"/>
      <c r="Z9" s="1038"/>
      <c r="AA9" s="1038" t="s">
        <v>536</v>
      </c>
      <c r="AB9" s="1038"/>
      <c r="AC9" s="1038"/>
      <c r="AD9" s="1038"/>
      <c r="AE9" s="1039"/>
      <c r="AF9" s="1013" t="s">
        <v>112</v>
      </c>
      <c r="AG9" s="1014"/>
      <c r="AH9" s="1014"/>
      <c r="AI9" s="1014"/>
      <c r="AJ9" s="1015"/>
      <c r="AK9" s="1080">
        <v>17</v>
      </c>
      <c r="AL9" s="1081"/>
      <c r="AM9" s="1081"/>
      <c r="AN9" s="1081"/>
      <c r="AO9" s="1081"/>
      <c r="AP9" s="1081" t="s">
        <v>536</v>
      </c>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t="s">
        <v>551</v>
      </c>
      <c r="BS9" s="1008" t="s">
        <v>548</v>
      </c>
      <c r="BT9" s="1009"/>
      <c r="BU9" s="1009"/>
      <c r="BV9" s="1009"/>
      <c r="BW9" s="1009"/>
      <c r="BX9" s="1009"/>
      <c r="BY9" s="1009"/>
      <c r="BZ9" s="1009"/>
      <c r="CA9" s="1009"/>
      <c r="CB9" s="1009"/>
      <c r="CC9" s="1009"/>
      <c r="CD9" s="1009"/>
      <c r="CE9" s="1009"/>
      <c r="CF9" s="1009"/>
      <c r="CG9" s="1010"/>
      <c r="CH9" s="983" t="s">
        <v>550</v>
      </c>
      <c r="CI9" s="984"/>
      <c r="CJ9" s="984"/>
      <c r="CK9" s="984"/>
      <c r="CL9" s="985"/>
      <c r="CM9" s="983">
        <v>42</v>
      </c>
      <c r="CN9" s="984"/>
      <c r="CO9" s="984"/>
      <c r="CP9" s="984"/>
      <c r="CQ9" s="985"/>
      <c r="CR9" s="983">
        <v>3</v>
      </c>
      <c r="CS9" s="984"/>
      <c r="CT9" s="984"/>
      <c r="CU9" s="984"/>
      <c r="CV9" s="985"/>
      <c r="CW9" s="983" t="s">
        <v>550</v>
      </c>
      <c r="CX9" s="984"/>
      <c r="CY9" s="984"/>
      <c r="CZ9" s="984"/>
      <c r="DA9" s="985"/>
      <c r="DB9" s="983" t="s">
        <v>550</v>
      </c>
      <c r="DC9" s="984"/>
      <c r="DD9" s="984"/>
      <c r="DE9" s="984"/>
      <c r="DF9" s="985"/>
      <c r="DG9" s="983" t="s">
        <v>550</v>
      </c>
      <c r="DH9" s="984"/>
      <c r="DI9" s="984"/>
      <c r="DJ9" s="984"/>
      <c r="DK9" s="985"/>
      <c r="DL9" s="983" t="s">
        <v>550</v>
      </c>
      <c r="DM9" s="984"/>
      <c r="DN9" s="984"/>
      <c r="DO9" s="984"/>
      <c r="DP9" s="985"/>
      <c r="DQ9" s="983" t="s">
        <v>550</v>
      </c>
      <c r="DR9" s="984"/>
      <c r="DS9" s="984"/>
      <c r="DT9" s="984"/>
      <c r="DU9" s="985"/>
      <c r="DV9" s="986"/>
      <c r="DW9" s="987"/>
      <c r="DX9" s="987"/>
      <c r="DY9" s="987"/>
      <c r="DZ9" s="988"/>
      <c r="EA9" s="205"/>
    </row>
    <row r="10" spans="1:131" s="206" customFormat="1" ht="26.25" customHeight="1">
      <c r="A10" s="212">
        <v>4</v>
      </c>
      <c r="B10" s="1031" t="s">
        <v>368</v>
      </c>
      <c r="C10" s="1032"/>
      <c r="D10" s="1032"/>
      <c r="E10" s="1032"/>
      <c r="F10" s="1032"/>
      <c r="G10" s="1032"/>
      <c r="H10" s="1032"/>
      <c r="I10" s="1032"/>
      <c r="J10" s="1032"/>
      <c r="K10" s="1032"/>
      <c r="L10" s="1032"/>
      <c r="M10" s="1032"/>
      <c r="N10" s="1032"/>
      <c r="O10" s="1032"/>
      <c r="P10" s="1033"/>
      <c r="Q10" s="1037">
        <v>525</v>
      </c>
      <c r="R10" s="1038"/>
      <c r="S10" s="1038"/>
      <c r="T10" s="1038"/>
      <c r="U10" s="1038"/>
      <c r="V10" s="1038">
        <v>492</v>
      </c>
      <c r="W10" s="1038"/>
      <c r="X10" s="1038"/>
      <c r="Y10" s="1038"/>
      <c r="Z10" s="1038"/>
      <c r="AA10" s="1038">
        <v>33</v>
      </c>
      <c r="AB10" s="1038"/>
      <c r="AC10" s="1038"/>
      <c r="AD10" s="1038"/>
      <c r="AE10" s="1039"/>
      <c r="AF10" s="1013">
        <v>33</v>
      </c>
      <c r="AG10" s="1014"/>
      <c r="AH10" s="1014"/>
      <c r="AI10" s="1014"/>
      <c r="AJ10" s="1015"/>
      <c r="AK10" s="1080">
        <v>199</v>
      </c>
      <c r="AL10" s="1081"/>
      <c r="AM10" s="1081"/>
      <c r="AN10" s="1081"/>
      <c r="AO10" s="1081"/>
      <c r="AP10" s="1081">
        <v>1524</v>
      </c>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t="s">
        <v>549</v>
      </c>
      <c r="BT10" s="1009"/>
      <c r="BU10" s="1009"/>
      <c r="BV10" s="1009"/>
      <c r="BW10" s="1009"/>
      <c r="BX10" s="1009"/>
      <c r="BY10" s="1009"/>
      <c r="BZ10" s="1009"/>
      <c r="CA10" s="1009"/>
      <c r="CB10" s="1009"/>
      <c r="CC10" s="1009"/>
      <c r="CD10" s="1009"/>
      <c r="CE10" s="1009"/>
      <c r="CF10" s="1009"/>
      <c r="CG10" s="1010"/>
      <c r="CH10" s="983">
        <v>1</v>
      </c>
      <c r="CI10" s="984"/>
      <c r="CJ10" s="984"/>
      <c r="CK10" s="984"/>
      <c r="CL10" s="985"/>
      <c r="CM10" s="983">
        <v>122</v>
      </c>
      <c r="CN10" s="984"/>
      <c r="CO10" s="984"/>
      <c r="CP10" s="984"/>
      <c r="CQ10" s="985"/>
      <c r="CR10" s="983">
        <v>87</v>
      </c>
      <c r="CS10" s="984"/>
      <c r="CT10" s="984"/>
      <c r="CU10" s="984"/>
      <c r="CV10" s="985"/>
      <c r="CW10" s="983">
        <v>11</v>
      </c>
      <c r="CX10" s="984"/>
      <c r="CY10" s="984"/>
      <c r="CZ10" s="984"/>
      <c r="DA10" s="985"/>
      <c r="DB10" s="983" t="s">
        <v>550</v>
      </c>
      <c r="DC10" s="984"/>
      <c r="DD10" s="984"/>
      <c r="DE10" s="984"/>
      <c r="DF10" s="985"/>
      <c r="DG10" s="983" t="s">
        <v>550</v>
      </c>
      <c r="DH10" s="984"/>
      <c r="DI10" s="984"/>
      <c r="DJ10" s="984"/>
      <c r="DK10" s="985"/>
      <c r="DL10" s="983" t="s">
        <v>550</v>
      </c>
      <c r="DM10" s="984"/>
      <c r="DN10" s="984"/>
      <c r="DO10" s="984"/>
      <c r="DP10" s="985"/>
      <c r="DQ10" s="983" t="s">
        <v>550</v>
      </c>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369</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370</v>
      </c>
      <c r="B23" s="938" t="s">
        <v>371</v>
      </c>
      <c r="C23" s="939"/>
      <c r="D23" s="939"/>
      <c r="E23" s="939"/>
      <c r="F23" s="939"/>
      <c r="G23" s="939"/>
      <c r="H23" s="939"/>
      <c r="I23" s="939"/>
      <c r="J23" s="939"/>
      <c r="K23" s="939"/>
      <c r="L23" s="939"/>
      <c r="M23" s="939"/>
      <c r="N23" s="939"/>
      <c r="O23" s="939"/>
      <c r="P23" s="940"/>
      <c r="Q23" s="1062">
        <v>50935</v>
      </c>
      <c r="R23" s="1063"/>
      <c r="S23" s="1063"/>
      <c r="T23" s="1063"/>
      <c r="U23" s="1063"/>
      <c r="V23" s="1063">
        <v>48621</v>
      </c>
      <c r="W23" s="1063"/>
      <c r="X23" s="1063"/>
      <c r="Y23" s="1063"/>
      <c r="Z23" s="1063"/>
      <c r="AA23" s="1063">
        <v>2314</v>
      </c>
      <c r="AB23" s="1063"/>
      <c r="AC23" s="1063"/>
      <c r="AD23" s="1063"/>
      <c r="AE23" s="1064"/>
      <c r="AF23" s="1065">
        <v>2255</v>
      </c>
      <c r="AG23" s="1063"/>
      <c r="AH23" s="1063"/>
      <c r="AI23" s="1063"/>
      <c r="AJ23" s="1066"/>
      <c r="AK23" s="1067"/>
      <c r="AL23" s="1068"/>
      <c r="AM23" s="1068"/>
      <c r="AN23" s="1068"/>
      <c r="AO23" s="1068"/>
      <c r="AP23" s="1063">
        <v>50859</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372</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373</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348</v>
      </c>
      <c r="B26" s="990"/>
      <c r="C26" s="990"/>
      <c r="D26" s="990"/>
      <c r="E26" s="990"/>
      <c r="F26" s="990"/>
      <c r="G26" s="990"/>
      <c r="H26" s="990"/>
      <c r="I26" s="990"/>
      <c r="J26" s="990"/>
      <c r="K26" s="990"/>
      <c r="L26" s="990"/>
      <c r="M26" s="990"/>
      <c r="N26" s="990"/>
      <c r="O26" s="990"/>
      <c r="P26" s="991"/>
      <c r="Q26" s="995" t="s">
        <v>374</v>
      </c>
      <c r="R26" s="996"/>
      <c r="S26" s="996"/>
      <c r="T26" s="996"/>
      <c r="U26" s="997"/>
      <c r="V26" s="995" t="s">
        <v>375</v>
      </c>
      <c r="W26" s="996"/>
      <c r="X26" s="996"/>
      <c r="Y26" s="996"/>
      <c r="Z26" s="997"/>
      <c r="AA26" s="995" t="s">
        <v>376</v>
      </c>
      <c r="AB26" s="996"/>
      <c r="AC26" s="996"/>
      <c r="AD26" s="996"/>
      <c r="AE26" s="996"/>
      <c r="AF26" s="1053" t="s">
        <v>377</v>
      </c>
      <c r="AG26" s="1002"/>
      <c r="AH26" s="1002"/>
      <c r="AI26" s="1002"/>
      <c r="AJ26" s="1054"/>
      <c r="AK26" s="996" t="s">
        <v>378</v>
      </c>
      <c r="AL26" s="996"/>
      <c r="AM26" s="996"/>
      <c r="AN26" s="996"/>
      <c r="AO26" s="997"/>
      <c r="AP26" s="995" t="s">
        <v>379</v>
      </c>
      <c r="AQ26" s="996"/>
      <c r="AR26" s="996"/>
      <c r="AS26" s="996"/>
      <c r="AT26" s="997"/>
      <c r="AU26" s="995" t="s">
        <v>380</v>
      </c>
      <c r="AV26" s="996"/>
      <c r="AW26" s="996"/>
      <c r="AX26" s="996"/>
      <c r="AY26" s="997"/>
      <c r="AZ26" s="995" t="s">
        <v>381</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382</v>
      </c>
      <c r="C28" s="1045"/>
      <c r="D28" s="1045"/>
      <c r="E28" s="1045"/>
      <c r="F28" s="1045"/>
      <c r="G28" s="1045"/>
      <c r="H28" s="1045"/>
      <c r="I28" s="1045"/>
      <c r="J28" s="1045"/>
      <c r="K28" s="1045"/>
      <c r="L28" s="1045"/>
      <c r="M28" s="1045"/>
      <c r="N28" s="1045"/>
      <c r="O28" s="1045"/>
      <c r="P28" s="1046"/>
      <c r="Q28" s="1047">
        <v>15461</v>
      </c>
      <c r="R28" s="1048"/>
      <c r="S28" s="1048"/>
      <c r="T28" s="1048"/>
      <c r="U28" s="1048"/>
      <c r="V28" s="1048">
        <v>15121</v>
      </c>
      <c r="W28" s="1048"/>
      <c r="X28" s="1048"/>
      <c r="Y28" s="1048"/>
      <c r="Z28" s="1048"/>
      <c r="AA28" s="1048">
        <v>341</v>
      </c>
      <c r="AB28" s="1048"/>
      <c r="AC28" s="1048"/>
      <c r="AD28" s="1048"/>
      <c r="AE28" s="1049"/>
      <c r="AF28" s="1050">
        <v>341</v>
      </c>
      <c r="AG28" s="1048"/>
      <c r="AH28" s="1048"/>
      <c r="AI28" s="1048"/>
      <c r="AJ28" s="1051"/>
      <c r="AK28" s="1052">
        <v>699</v>
      </c>
      <c r="AL28" s="1040"/>
      <c r="AM28" s="1040"/>
      <c r="AN28" s="1040"/>
      <c r="AO28" s="1040"/>
      <c r="AP28" s="1040" t="s">
        <v>536</v>
      </c>
      <c r="AQ28" s="1040"/>
      <c r="AR28" s="1040"/>
      <c r="AS28" s="1040"/>
      <c r="AT28" s="1040"/>
      <c r="AU28" s="1040">
        <v>2</v>
      </c>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383</v>
      </c>
      <c r="C29" s="1032"/>
      <c r="D29" s="1032"/>
      <c r="E29" s="1032"/>
      <c r="F29" s="1032"/>
      <c r="G29" s="1032"/>
      <c r="H29" s="1032"/>
      <c r="I29" s="1032"/>
      <c r="J29" s="1032"/>
      <c r="K29" s="1032"/>
      <c r="L29" s="1032"/>
      <c r="M29" s="1032"/>
      <c r="N29" s="1032"/>
      <c r="O29" s="1032"/>
      <c r="P29" s="1033"/>
      <c r="Q29" s="1037">
        <v>18</v>
      </c>
      <c r="R29" s="1038"/>
      <c r="S29" s="1038"/>
      <c r="T29" s="1038"/>
      <c r="U29" s="1038"/>
      <c r="V29" s="1038">
        <v>18</v>
      </c>
      <c r="W29" s="1038"/>
      <c r="X29" s="1038"/>
      <c r="Y29" s="1038"/>
      <c r="Z29" s="1038"/>
      <c r="AA29" s="1038">
        <v>1</v>
      </c>
      <c r="AB29" s="1038"/>
      <c r="AC29" s="1038"/>
      <c r="AD29" s="1038"/>
      <c r="AE29" s="1039"/>
      <c r="AF29" s="1013">
        <v>1</v>
      </c>
      <c r="AG29" s="1014"/>
      <c r="AH29" s="1014"/>
      <c r="AI29" s="1014"/>
      <c r="AJ29" s="1015"/>
      <c r="AK29" s="974" t="s">
        <v>536</v>
      </c>
      <c r="AL29" s="965"/>
      <c r="AM29" s="965"/>
      <c r="AN29" s="965"/>
      <c r="AO29" s="965"/>
      <c r="AP29" s="965" t="s">
        <v>536</v>
      </c>
      <c r="AQ29" s="965"/>
      <c r="AR29" s="965"/>
      <c r="AS29" s="965"/>
      <c r="AT29" s="965"/>
      <c r="AU29" s="965" t="s">
        <v>536</v>
      </c>
      <c r="AV29" s="965"/>
      <c r="AW29" s="965"/>
      <c r="AX29" s="965"/>
      <c r="AY29" s="965"/>
      <c r="AZ29" s="1036"/>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384</v>
      </c>
      <c r="C30" s="1032"/>
      <c r="D30" s="1032"/>
      <c r="E30" s="1032"/>
      <c r="F30" s="1032"/>
      <c r="G30" s="1032"/>
      <c r="H30" s="1032"/>
      <c r="I30" s="1032"/>
      <c r="J30" s="1032"/>
      <c r="K30" s="1032"/>
      <c r="L30" s="1032"/>
      <c r="M30" s="1032"/>
      <c r="N30" s="1032"/>
      <c r="O30" s="1032"/>
      <c r="P30" s="1033"/>
      <c r="Q30" s="1037">
        <v>9524</v>
      </c>
      <c r="R30" s="1038"/>
      <c r="S30" s="1038"/>
      <c r="T30" s="1038"/>
      <c r="U30" s="1038"/>
      <c r="V30" s="1038">
        <v>9358</v>
      </c>
      <c r="W30" s="1038"/>
      <c r="X30" s="1038"/>
      <c r="Y30" s="1038"/>
      <c r="Z30" s="1038"/>
      <c r="AA30" s="1038">
        <v>167</v>
      </c>
      <c r="AB30" s="1038"/>
      <c r="AC30" s="1038"/>
      <c r="AD30" s="1038"/>
      <c r="AE30" s="1039"/>
      <c r="AF30" s="1013">
        <v>167</v>
      </c>
      <c r="AG30" s="1014"/>
      <c r="AH30" s="1014"/>
      <c r="AI30" s="1014"/>
      <c r="AJ30" s="1015"/>
      <c r="AK30" s="974">
        <v>1548</v>
      </c>
      <c r="AL30" s="965"/>
      <c r="AM30" s="965"/>
      <c r="AN30" s="965"/>
      <c r="AO30" s="965"/>
      <c r="AP30" s="965" t="s">
        <v>536</v>
      </c>
      <c r="AQ30" s="965"/>
      <c r="AR30" s="965"/>
      <c r="AS30" s="965"/>
      <c r="AT30" s="965"/>
      <c r="AU30" s="965" t="s">
        <v>536</v>
      </c>
      <c r="AV30" s="965"/>
      <c r="AW30" s="965"/>
      <c r="AX30" s="965"/>
      <c r="AY30" s="965"/>
      <c r="AZ30" s="1036"/>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385</v>
      </c>
      <c r="C31" s="1032"/>
      <c r="D31" s="1032"/>
      <c r="E31" s="1032"/>
      <c r="F31" s="1032"/>
      <c r="G31" s="1032"/>
      <c r="H31" s="1032"/>
      <c r="I31" s="1032"/>
      <c r="J31" s="1032"/>
      <c r="K31" s="1032"/>
      <c r="L31" s="1032"/>
      <c r="M31" s="1032"/>
      <c r="N31" s="1032"/>
      <c r="O31" s="1032"/>
      <c r="P31" s="1033"/>
      <c r="Q31" s="1037">
        <v>1294</v>
      </c>
      <c r="R31" s="1038"/>
      <c r="S31" s="1038"/>
      <c r="T31" s="1038"/>
      <c r="U31" s="1038"/>
      <c r="V31" s="1038">
        <v>1259</v>
      </c>
      <c r="W31" s="1038"/>
      <c r="X31" s="1038"/>
      <c r="Y31" s="1038"/>
      <c r="Z31" s="1038"/>
      <c r="AA31" s="1038">
        <v>35</v>
      </c>
      <c r="AB31" s="1038"/>
      <c r="AC31" s="1038"/>
      <c r="AD31" s="1038"/>
      <c r="AE31" s="1039"/>
      <c r="AF31" s="1013">
        <v>35</v>
      </c>
      <c r="AG31" s="1014"/>
      <c r="AH31" s="1014"/>
      <c r="AI31" s="1014"/>
      <c r="AJ31" s="1015"/>
      <c r="AK31" s="974">
        <v>188</v>
      </c>
      <c r="AL31" s="965"/>
      <c r="AM31" s="965"/>
      <c r="AN31" s="965"/>
      <c r="AO31" s="965"/>
      <c r="AP31" s="965" t="s">
        <v>536</v>
      </c>
      <c r="AQ31" s="965"/>
      <c r="AR31" s="965"/>
      <c r="AS31" s="965"/>
      <c r="AT31" s="965"/>
      <c r="AU31" s="965" t="s">
        <v>536</v>
      </c>
      <c r="AV31" s="965"/>
      <c r="AW31" s="965"/>
      <c r="AX31" s="965"/>
      <c r="AY31" s="965"/>
      <c r="AZ31" s="1036"/>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386</v>
      </c>
      <c r="C32" s="1032"/>
      <c r="D32" s="1032"/>
      <c r="E32" s="1032"/>
      <c r="F32" s="1032"/>
      <c r="G32" s="1032"/>
      <c r="H32" s="1032"/>
      <c r="I32" s="1032"/>
      <c r="J32" s="1032"/>
      <c r="K32" s="1032"/>
      <c r="L32" s="1032"/>
      <c r="M32" s="1032"/>
      <c r="N32" s="1032"/>
      <c r="O32" s="1032"/>
      <c r="P32" s="1033"/>
      <c r="Q32" s="1037">
        <v>2259</v>
      </c>
      <c r="R32" s="1038"/>
      <c r="S32" s="1038"/>
      <c r="T32" s="1038"/>
      <c r="U32" s="1038"/>
      <c r="V32" s="1038">
        <v>1983</v>
      </c>
      <c r="W32" s="1038"/>
      <c r="X32" s="1038"/>
      <c r="Y32" s="1038"/>
      <c r="Z32" s="1038"/>
      <c r="AA32" s="1038">
        <v>276</v>
      </c>
      <c r="AB32" s="1038"/>
      <c r="AC32" s="1038"/>
      <c r="AD32" s="1038"/>
      <c r="AE32" s="1039"/>
      <c r="AF32" s="1013">
        <v>2478</v>
      </c>
      <c r="AG32" s="1014"/>
      <c r="AH32" s="1014"/>
      <c r="AI32" s="1014"/>
      <c r="AJ32" s="1015"/>
      <c r="AK32" s="974">
        <v>8</v>
      </c>
      <c r="AL32" s="965"/>
      <c r="AM32" s="965"/>
      <c r="AN32" s="965"/>
      <c r="AO32" s="965"/>
      <c r="AP32" s="965">
        <v>5316</v>
      </c>
      <c r="AQ32" s="965"/>
      <c r="AR32" s="965"/>
      <c r="AS32" s="965"/>
      <c r="AT32" s="965"/>
      <c r="AU32" s="965" t="s">
        <v>550</v>
      </c>
      <c r="AV32" s="965"/>
      <c r="AW32" s="965"/>
      <c r="AX32" s="965"/>
      <c r="AY32" s="965"/>
      <c r="AZ32" s="1036" t="s">
        <v>550</v>
      </c>
      <c r="BA32" s="1036"/>
      <c r="BB32" s="1036"/>
      <c r="BC32" s="1036"/>
      <c r="BD32" s="1036"/>
      <c r="BE32" s="1026" t="s">
        <v>387</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388</v>
      </c>
      <c r="C33" s="1032"/>
      <c r="D33" s="1032"/>
      <c r="E33" s="1032"/>
      <c r="F33" s="1032"/>
      <c r="G33" s="1032"/>
      <c r="H33" s="1032"/>
      <c r="I33" s="1032"/>
      <c r="J33" s="1032"/>
      <c r="K33" s="1032"/>
      <c r="L33" s="1032"/>
      <c r="M33" s="1032"/>
      <c r="N33" s="1032"/>
      <c r="O33" s="1032"/>
      <c r="P33" s="1033"/>
      <c r="Q33" s="1037">
        <v>11735</v>
      </c>
      <c r="R33" s="1038"/>
      <c r="S33" s="1038"/>
      <c r="T33" s="1038"/>
      <c r="U33" s="1038"/>
      <c r="V33" s="1038">
        <v>11737</v>
      </c>
      <c r="W33" s="1038"/>
      <c r="X33" s="1038"/>
      <c r="Y33" s="1038"/>
      <c r="Z33" s="1038"/>
      <c r="AA33" s="1038">
        <v>-3</v>
      </c>
      <c r="AB33" s="1038"/>
      <c r="AC33" s="1038"/>
      <c r="AD33" s="1038"/>
      <c r="AE33" s="1039"/>
      <c r="AF33" s="1013">
        <v>3373</v>
      </c>
      <c r="AG33" s="1014"/>
      <c r="AH33" s="1014"/>
      <c r="AI33" s="1014"/>
      <c r="AJ33" s="1015"/>
      <c r="AK33" s="974">
        <v>862</v>
      </c>
      <c r="AL33" s="965"/>
      <c r="AM33" s="965"/>
      <c r="AN33" s="965"/>
      <c r="AO33" s="965"/>
      <c r="AP33" s="965">
        <v>2785</v>
      </c>
      <c r="AQ33" s="965"/>
      <c r="AR33" s="965"/>
      <c r="AS33" s="965"/>
      <c r="AT33" s="965"/>
      <c r="AU33" s="965">
        <v>1629</v>
      </c>
      <c r="AV33" s="965"/>
      <c r="AW33" s="965"/>
      <c r="AX33" s="965"/>
      <c r="AY33" s="965"/>
      <c r="AZ33" s="1036" t="s">
        <v>550</v>
      </c>
      <c r="BA33" s="1036"/>
      <c r="BB33" s="1036"/>
      <c r="BC33" s="1036"/>
      <c r="BD33" s="1036"/>
      <c r="BE33" s="1026" t="s">
        <v>387</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389</v>
      </c>
      <c r="C34" s="1032"/>
      <c r="D34" s="1032"/>
      <c r="E34" s="1032"/>
      <c r="F34" s="1032"/>
      <c r="G34" s="1032"/>
      <c r="H34" s="1032"/>
      <c r="I34" s="1032"/>
      <c r="J34" s="1032"/>
      <c r="K34" s="1032"/>
      <c r="L34" s="1032"/>
      <c r="M34" s="1032"/>
      <c r="N34" s="1032"/>
      <c r="O34" s="1032"/>
      <c r="P34" s="1033"/>
      <c r="Q34" s="1037">
        <v>2335</v>
      </c>
      <c r="R34" s="1038"/>
      <c r="S34" s="1038"/>
      <c r="T34" s="1038"/>
      <c r="U34" s="1038"/>
      <c r="V34" s="1038">
        <v>2304</v>
      </c>
      <c r="W34" s="1038"/>
      <c r="X34" s="1038"/>
      <c r="Y34" s="1038"/>
      <c r="Z34" s="1038"/>
      <c r="AA34" s="1038">
        <v>30</v>
      </c>
      <c r="AB34" s="1038"/>
      <c r="AC34" s="1038"/>
      <c r="AD34" s="1038"/>
      <c r="AE34" s="1039"/>
      <c r="AF34" s="1013">
        <v>30</v>
      </c>
      <c r="AG34" s="1014"/>
      <c r="AH34" s="1014"/>
      <c r="AI34" s="1014"/>
      <c r="AJ34" s="1015"/>
      <c r="AK34" s="974">
        <v>1277</v>
      </c>
      <c r="AL34" s="965"/>
      <c r="AM34" s="965"/>
      <c r="AN34" s="965"/>
      <c r="AO34" s="965"/>
      <c r="AP34" s="965" t="s">
        <v>536</v>
      </c>
      <c r="AQ34" s="965"/>
      <c r="AR34" s="965"/>
      <c r="AS34" s="965"/>
      <c r="AT34" s="965"/>
      <c r="AU34" s="965">
        <v>11706</v>
      </c>
      <c r="AV34" s="965"/>
      <c r="AW34" s="965"/>
      <c r="AX34" s="965"/>
      <c r="AY34" s="965"/>
      <c r="AZ34" s="1036" t="s">
        <v>537</v>
      </c>
      <c r="BA34" s="1036"/>
      <c r="BB34" s="1036"/>
      <c r="BC34" s="1036"/>
      <c r="BD34" s="1036"/>
      <c r="BE34" s="1026" t="s">
        <v>390</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t="s">
        <v>391</v>
      </c>
      <c r="C35" s="1032"/>
      <c r="D35" s="1032"/>
      <c r="E35" s="1032"/>
      <c r="F35" s="1032"/>
      <c r="G35" s="1032"/>
      <c r="H35" s="1032"/>
      <c r="I35" s="1032"/>
      <c r="J35" s="1032"/>
      <c r="K35" s="1032"/>
      <c r="L35" s="1032"/>
      <c r="M35" s="1032"/>
      <c r="N35" s="1032"/>
      <c r="O35" s="1032"/>
      <c r="P35" s="1033"/>
      <c r="Q35" s="1037">
        <v>56</v>
      </c>
      <c r="R35" s="1038"/>
      <c r="S35" s="1038"/>
      <c r="T35" s="1038"/>
      <c r="U35" s="1038"/>
      <c r="V35" s="1038">
        <v>55</v>
      </c>
      <c r="W35" s="1038"/>
      <c r="X35" s="1038"/>
      <c r="Y35" s="1038"/>
      <c r="Z35" s="1038"/>
      <c r="AA35" s="1038">
        <v>1</v>
      </c>
      <c r="AB35" s="1038"/>
      <c r="AC35" s="1038"/>
      <c r="AD35" s="1038"/>
      <c r="AE35" s="1039"/>
      <c r="AF35" s="1013">
        <v>1</v>
      </c>
      <c r="AG35" s="1014"/>
      <c r="AH35" s="1014"/>
      <c r="AI35" s="1014"/>
      <c r="AJ35" s="1015"/>
      <c r="AK35" s="974">
        <v>29</v>
      </c>
      <c r="AL35" s="965"/>
      <c r="AM35" s="965"/>
      <c r="AN35" s="965"/>
      <c r="AO35" s="965"/>
      <c r="AP35" s="965" t="s">
        <v>536</v>
      </c>
      <c r="AQ35" s="965"/>
      <c r="AR35" s="965"/>
      <c r="AS35" s="965"/>
      <c r="AT35" s="965"/>
      <c r="AU35" s="965" t="s">
        <v>536</v>
      </c>
      <c r="AV35" s="965"/>
      <c r="AW35" s="965"/>
      <c r="AX35" s="965"/>
      <c r="AY35" s="965"/>
      <c r="AZ35" s="1036" t="s">
        <v>536</v>
      </c>
      <c r="BA35" s="1036"/>
      <c r="BB35" s="1036"/>
      <c r="BC35" s="1036"/>
      <c r="BD35" s="1036"/>
      <c r="BE35" s="1026" t="s">
        <v>390</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392</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370</v>
      </c>
      <c r="B63" s="938" t="s">
        <v>393</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6426</v>
      </c>
      <c r="AG63" s="953"/>
      <c r="AH63" s="953"/>
      <c r="AI63" s="953"/>
      <c r="AJ63" s="1024"/>
      <c r="AK63" s="1025"/>
      <c r="AL63" s="957"/>
      <c r="AM63" s="957"/>
      <c r="AN63" s="957"/>
      <c r="AO63" s="957"/>
      <c r="AP63" s="953">
        <v>8101</v>
      </c>
      <c r="AQ63" s="953"/>
      <c r="AR63" s="953"/>
      <c r="AS63" s="953"/>
      <c r="AT63" s="953"/>
      <c r="AU63" s="953">
        <v>13337</v>
      </c>
      <c r="AV63" s="953"/>
      <c r="AW63" s="953"/>
      <c r="AX63" s="953"/>
      <c r="AY63" s="953"/>
      <c r="AZ63" s="1019"/>
      <c r="BA63" s="1019"/>
      <c r="BB63" s="1019"/>
      <c r="BC63" s="1019"/>
      <c r="BD63" s="1019"/>
      <c r="BE63" s="954"/>
      <c r="BF63" s="954"/>
      <c r="BG63" s="954"/>
      <c r="BH63" s="954"/>
      <c r="BI63" s="955"/>
      <c r="BJ63" s="1020" t="s">
        <v>112</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395</v>
      </c>
      <c r="B66" s="990"/>
      <c r="C66" s="990"/>
      <c r="D66" s="990"/>
      <c r="E66" s="990"/>
      <c r="F66" s="990"/>
      <c r="G66" s="990"/>
      <c r="H66" s="990"/>
      <c r="I66" s="990"/>
      <c r="J66" s="990"/>
      <c r="K66" s="990"/>
      <c r="L66" s="990"/>
      <c r="M66" s="990"/>
      <c r="N66" s="990"/>
      <c r="O66" s="990"/>
      <c r="P66" s="991"/>
      <c r="Q66" s="995" t="s">
        <v>374</v>
      </c>
      <c r="R66" s="996"/>
      <c r="S66" s="996"/>
      <c r="T66" s="996"/>
      <c r="U66" s="997"/>
      <c r="V66" s="995" t="s">
        <v>375</v>
      </c>
      <c r="W66" s="996"/>
      <c r="X66" s="996"/>
      <c r="Y66" s="996"/>
      <c r="Z66" s="997"/>
      <c r="AA66" s="995" t="s">
        <v>376</v>
      </c>
      <c r="AB66" s="996"/>
      <c r="AC66" s="996"/>
      <c r="AD66" s="996"/>
      <c r="AE66" s="997"/>
      <c r="AF66" s="1001" t="s">
        <v>377</v>
      </c>
      <c r="AG66" s="1002"/>
      <c r="AH66" s="1002"/>
      <c r="AI66" s="1002"/>
      <c r="AJ66" s="1003"/>
      <c r="AK66" s="995" t="s">
        <v>378</v>
      </c>
      <c r="AL66" s="990"/>
      <c r="AM66" s="990"/>
      <c r="AN66" s="990"/>
      <c r="AO66" s="991"/>
      <c r="AP66" s="995" t="s">
        <v>379</v>
      </c>
      <c r="AQ66" s="996"/>
      <c r="AR66" s="996"/>
      <c r="AS66" s="996"/>
      <c r="AT66" s="997"/>
      <c r="AU66" s="995" t="s">
        <v>396</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538</v>
      </c>
      <c r="C68" s="980"/>
      <c r="D68" s="980"/>
      <c r="E68" s="980"/>
      <c r="F68" s="980"/>
      <c r="G68" s="980"/>
      <c r="H68" s="980"/>
      <c r="I68" s="980"/>
      <c r="J68" s="980"/>
      <c r="K68" s="980"/>
      <c r="L68" s="980"/>
      <c r="M68" s="980"/>
      <c r="N68" s="980"/>
      <c r="O68" s="980"/>
      <c r="P68" s="981"/>
      <c r="Q68" s="982">
        <v>4822</v>
      </c>
      <c r="R68" s="976"/>
      <c r="S68" s="976"/>
      <c r="T68" s="976"/>
      <c r="U68" s="976"/>
      <c r="V68" s="976">
        <v>4634</v>
      </c>
      <c r="W68" s="976"/>
      <c r="X68" s="976"/>
      <c r="Y68" s="976"/>
      <c r="Z68" s="976"/>
      <c r="AA68" s="976">
        <v>189</v>
      </c>
      <c r="AB68" s="976"/>
      <c r="AC68" s="976"/>
      <c r="AD68" s="976"/>
      <c r="AE68" s="976"/>
      <c r="AF68" s="976">
        <v>141</v>
      </c>
      <c r="AG68" s="976"/>
      <c r="AH68" s="976"/>
      <c r="AI68" s="976"/>
      <c r="AJ68" s="976"/>
      <c r="AK68" s="976" t="s">
        <v>545</v>
      </c>
      <c r="AL68" s="976"/>
      <c r="AM68" s="976"/>
      <c r="AN68" s="976"/>
      <c r="AO68" s="976"/>
      <c r="AP68" s="976">
        <v>281</v>
      </c>
      <c r="AQ68" s="976"/>
      <c r="AR68" s="976"/>
      <c r="AS68" s="976"/>
      <c r="AT68" s="976"/>
      <c r="AU68" s="976">
        <v>141</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539</v>
      </c>
      <c r="C69" s="969"/>
      <c r="D69" s="969"/>
      <c r="E69" s="969"/>
      <c r="F69" s="969"/>
      <c r="G69" s="969"/>
      <c r="H69" s="969"/>
      <c r="I69" s="969"/>
      <c r="J69" s="969"/>
      <c r="K69" s="969"/>
      <c r="L69" s="969"/>
      <c r="M69" s="969"/>
      <c r="N69" s="969"/>
      <c r="O69" s="969"/>
      <c r="P69" s="970"/>
      <c r="Q69" s="971">
        <v>197</v>
      </c>
      <c r="R69" s="965"/>
      <c r="S69" s="965"/>
      <c r="T69" s="965"/>
      <c r="U69" s="965"/>
      <c r="V69" s="965">
        <v>188</v>
      </c>
      <c r="W69" s="965"/>
      <c r="X69" s="965"/>
      <c r="Y69" s="965"/>
      <c r="Z69" s="965"/>
      <c r="AA69" s="965">
        <v>9</v>
      </c>
      <c r="AB69" s="965"/>
      <c r="AC69" s="965"/>
      <c r="AD69" s="965"/>
      <c r="AE69" s="965"/>
      <c r="AF69" s="965">
        <v>9</v>
      </c>
      <c r="AG69" s="965"/>
      <c r="AH69" s="965"/>
      <c r="AI69" s="965"/>
      <c r="AJ69" s="965"/>
      <c r="AK69" s="965" t="s">
        <v>536</v>
      </c>
      <c r="AL69" s="965"/>
      <c r="AM69" s="965"/>
      <c r="AN69" s="965"/>
      <c r="AO69" s="965"/>
      <c r="AP69" s="965">
        <v>32</v>
      </c>
      <c r="AQ69" s="965"/>
      <c r="AR69" s="965"/>
      <c r="AS69" s="965"/>
      <c r="AT69" s="965"/>
      <c r="AU69" s="965">
        <v>11</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540</v>
      </c>
      <c r="C70" s="969"/>
      <c r="D70" s="969"/>
      <c r="E70" s="969"/>
      <c r="F70" s="969"/>
      <c r="G70" s="969"/>
      <c r="H70" s="969"/>
      <c r="I70" s="969"/>
      <c r="J70" s="969"/>
      <c r="K70" s="969"/>
      <c r="L70" s="969"/>
      <c r="M70" s="969"/>
      <c r="N70" s="969"/>
      <c r="O70" s="969"/>
      <c r="P70" s="970"/>
      <c r="Q70" s="971">
        <v>3977</v>
      </c>
      <c r="R70" s="965"/>
      <c r="S70" s="965"/>
      <c r="T70" s="965"/>
      <c r="U70" s="965"/>
      <c r="V70" s="965">
        <v>2732</v>
      </c>
      <c r="W70" s="965"/>
      <c r="X70" s="965"/>
      <c r="Y70" s="965"/>
      <c r="Z70" s="965"/>
      <c r="AA70" s="965">
        <v>1246</v>
      </c>
      <c r="AB70" s="965"/>
      <c r="AC70" s="965"/>
      <c r="AD70" s="965"/>
      <c r="AE70" s="965"/>
      <c r="AF70" s="965">
        <v>1246</v>
      </c>
      <c r="AG70" s="965"/>
      <c r="AH70" s="965"/>
      <c r="AI70" s="965"/>
      <c r="AJ70" s="965"/>
      <c r="AK70" s="965">
        <v>12</v>
      </c>
      <c r="AL70" s="965"/>
      <c r="AM70" s="965"/>
      <c r="AN70" s="965"/>
      <c r="AO70" s="965"/>
      <c r="AP70" s="965">
        <v>15669</v>
      </c>
      <c r="AQ70" s="965"/>
      <c r="AR70" s="965"/>
      <c r="AS70" s="965"/>
      <c r="AT70" s="965"/>
      <c r="AU70" s="965">
        <v>130</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541</v>
      </c>
      <c r="C71" s="969"/>
      <c r="D71" s="969"/>
      <c r="E71" s="969"/>
      <c r="F71" s="969"/>
      <c r="G71" s="969"/>
      <c r="H71" s="969"/>
      <c r="I71" s="969"/>
      <c r="J71" s="969"/>
      <c r="K71" s="969"/>
      <c r="L71" s="969"/>
      <c r="M71" s="969"/>
      <c r="N71" s="969"/>
      <c r="O71" s="969"/>
      <c r="P71" s="970"/>
      <c r="Q71" s="971">
        <v>372</v>
      </c>
      <c r="R71" s="965"/>
      <c r="S71" s="965"/>
      <c r="T71" s="965"/>
      <c r="U71" s="965"/>
      <c r="V71" s="965">
        <v>326</v>
      </c>
      <c r="W71" s="965"/>
      <c r="X71" s="965"/>
      <c r="Y71" s="965"/>
      <c r="Z71" s="965"/>
      <c r="AA71" s="965">
        <v>46</v>
      </c>
      <c r="AB71" s="965"/>
      <c r="AC71" s="965"/>
      <c r="AD71" s="965"/>
      <c r="AE71" s="965"/>
      <c r="AF71" s="965">
        <v>46</v>
      </c>
      <c r="AG71" s="965"/>
      <c r="AH71" s="965"/>
      <c r="AI71" s="965"/>
      <c r="AJ71" s="965"/>
      <c r="AK71" s="965" t="s">
        <v>536</v>
      </c>
      <c r="AL71" s="965"/>
      <c r="AM71" s="965"/>
      <c r="AN71" s="965"/>
      <c r="AO71" s="965"/>
      <c r="AP71" s="965" t="s">
        <v>536</v>
      </c>
      <c r="AQ71" s="965"/>
      <c r="AR71" s="965"/>
      <c r="AS71" s="965"/>
      <c r="AT71" s="965"/>
      <c r="AU71" s="965" t="s">
        <v>536</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542</v>
      </c>
      <c r="C72" s="969"/>
      <c r="D72" s="969"/>
      <c r="E72" s="969"/>
      <c r="F72" s="969"/>
      <c r="G72" s="969"/>
      <c r="H72" s="969"/>
      <c r="I72" s="969"/>
      <c r="J72" s="969"/>
      <c r="K72" s="969"/>
      <c r="L72" s="969"/>
      <c r="M72" s="969"/>
      <c r="N72" s="969"/>
      <c r="O72" s="969"/>
      <c r="P72" s="970"/>
      <c r="Q72" s="971">
        <v>135</v>
      </c>
      <c r="R72" s="965"/>
      <c r="S72" s="965"/>
      <c r="T72" s="965"/>
      <c r="U72" s="965"/>
      <c r="V72" s="965">
        <v>126</v>
      </c>
      <c r="W72" s="965"/>
      <c r="X72" s="965"/>
      <c r="Y72" s="965"/>
      <c r="Z72" s="965"/>
      <c r="AA72" s="965">
        <v>9</v>
      </c>
      <c r="AB72" s="965"/>
      <c r="AC72" s="965"/>
      <c r="AD72" s="965"/>
      <c r="AE72" s="965"/>
      <c r="AF72" s="965">
        <v>9</v>
      </c>
      <c r="AG72" s="965"/>
      <c r="AH72" s="965"/>
      <c r="AI72" s="965"/>
      <c r="AJ72" s="965"/>
      <c r="AK72" s="965" t="s">
        <v>550</v>
      </c>
      <c r="AL72" s="965"/>
      <c r="AM72" s="965"/>
      <c r="AN72" s="965"/>
      <c r="AO72" s="965"/>
      <c r="AP72" s="965" t="s">
        <v>550</v>
      </c>
      <c r="AQ72" s="965"/>
      <c r="AR72" s="965"/>
      <c r="AS72" s="965"/>
      <c r="AT72" s="965"/>
      <c r="AU72" s="965" t="s">
        <v>550</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543</v>
      </c>
      <c r="C73" s="969"/>
      <c r="D73" s="969"/>
      <c r="E73" s="969"/>
      <c r="F73" s="969"/>
      <c r="G73" s="969"/>
      <c r="H73" s="969"/>
      <c r="I73" s="969"/>
      <c r="J73" s="969"/>
      <c r="K73" s="969"/>
      <c r="L73" s="969"/>
      <c r="M73" s="969"/>
      <c r="N73" s="969"/>
      <c r="O73" s="969"/>
      <c r="P73" s="970"/>
      <c r="Q73" s="971">
        <v>363034</v>
      </c>
      <c r="R73" s="965"/>
      <c r="S73" s="965"/>
      <c r="T73" s="965"/>
      <c r="U73" s="965"/>
      <c r="V73" s="965">
        <v>350256</v>
      </c>
      <c r="W73" s="965"/>
      <c r="X73" s="965"/>
      <c r="Y73" s="965"/>
      <c r="Z73" s="965"/>
      <c r="AA73" s="965">
        <v>12777</v>
      </c>
      <c r="AB73" s="965"/>
      <c r="AC73" s="965"/>
      <c r="AD73" s="965"/>
      <c r="AE73" s="965"/>
      <c r="AF73" s="965">
        <v>12777</v>
      </c>
      <c r="AG73" s="965"/>
      <c r="AH73" s="965"/>
      <c r="AI73" s="965"/>
      <c r="AJ73" s="965"/>
      <c r="AK73" s="965">
        <v>2098</v>
      </c>
      <c r="AL73" s="965"/>
      <c r="AM73" s="965"/>
      <c r="AN73" s="965"/>
      <c r="AO73" s="965"/>
      <c r="AP73" s="965" t="s">
        <v>536</v>
      </c>
      <c r="AQ73" s="965"/>
      <c r="AR73" s="965"/>
      <c r="AS73" s="965"/>
      <c r="AT73" s="965"/>
      <c r="AU73" s="965" t="s">
        <v>550</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544</v>
      </c>
      <c r="C74" s="969"/>
      <c r="D74" s="969"/>
      <c r="E74" s="969"/>
      <c r="F74" s="969"/>
      <c r="G74" s="969"/>
      <c r="H74" s="969"/>
      <c r="I74" s="969"/>
      <c r="J74" s="969"/>
      <c r="K74" s="969"/>
      <c r="L74" s="969"/>
      <c r="M74" s="969"/>
      <c r="N74" s="969"/>
      <c r="O74" s="969"/>
      <c r="P74" s="970"/>
      <c r="Q74" s="971">
        <v>291</v>
      </c>
      <c r="R74" s="965"/>
      <c r="S74" s="965"/>
      <c r="T74" s="965"/>
      <c r="U74" s="965"/>
      <c r="V74" s="965">
        <v>284</v>
      </c>
      <c r="W74" s="965"/>
      <c r="X74" s="965"/>
      <c r="Y74" s="965"/>
      <c r="Z74" s="965"/>
      <c r="AA74" s="965">
        <v>8</v>
      </c>
      <c r="AB74" s="965"/>
      <c r="AC74" s="965"/>
      <c r="AD74" s="965"/>
      <c r="AE74" s="965"/>
      <c r="AF74" s="965">
        <v>8</v>
      </c>
      <c r="AG74" s="965"/>
      <c r="AH74" s="965"/>
      <c r="AI74" s="965"/>
      <c r="AJ74" s="965"/>
      <c r="AK74" s="965">
        <v>4</v>
      </c>
      <c r="AL74" s="965"/>
      <c r="AM74" s="965"/>
      <c r="AN74" s="965"/>
      <c r="AO74" s="965"/>
      <c r="AP74" s="965" t="s">
        <v>536</v>
      </c>
      <c r="AQ74" s="965"/>
      <c r="AR74" s="965"/>
      <c r="AS74" s="965"/>
      <c r="AT74" s="965"/>
      <c r="AU74" s="965" t="s">
        <v>550</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370</v>
      </c>
      <c r="B88" s="938" t="s">
        <v>397</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14236</v>
      </c>
      <c r="AG88" s="953"/>
      <c r="AH88" s="953"/>
      <c r="AI88" s="953"/>
      <c r="AJ88" s="953"/>
      <c r="AK88" s="957"/>
      <c r="AL88" s="957"/>
      <c r="AM88" s="957"/>
      <c r="AN88" s="957"/>
      <c r="AO88" s="957"/>
      <c r="AP88" s="953">
        <v>15982</v>
      </c>
      <c r="AQ88" s="953"/>
      <c r="AR88" s="953"/>
      <c r="AS88" s="953"/>
      <c r="AT88" s="953"/>
      <c r="AU88" s="953">
        <v>282</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38" t="s">
        <v>398</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362</v>
      </c>
      <c r="CS102" s="945"/>
      <c r="CT102" s="945"/>
      <c r="CU102" s="945"/>
      <c r="CV102" s="946"/>
      <c r="CW102" s="944">
        <v>12</v>
      </c>
      <c r="CX102" s="945"/>
      <c r="CY102" s="945"/>
      <c r="CZ102" s="945"/>
      <c r="DA102" s="946"/>
      <c r="DB102" s="944" t="s">
        <v>550</v>
      </c>
      <c r="DC102" s="945"/>
      <c r="DD102" s="945"/>
      <c r="DE102" s="945"/>
      <c r="DF102" s="946"/>
      <c r="DG102" s="944" t="s">
        <v>550</v>
      </c>
      <c r="DH102" s="945"/>
      <c r="DI102" s="945"/>
      <c r="DJ102" s="945"/>
      <c r="DK102" s="946"/>
      <c r="DL102" s="944" t="s">
        <v>550</v>
      </c>
      <c r="DM102" s="945"/>
      <c r="DN102" s="945"/>
      <c r="DO102" s="945"/>
      <c r="DP102" s="946"/>
      <c r="DQ102" s="944" t="s">
        <v>550</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399</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400</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403</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404</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405</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406</v>
      </c>
      <c r="AB109" s="886"/>
      <c r="AC109" s="886"/>
      <c r="AD109" s="886"/>
      <c r="AE109" s="887"/>
      <c r="AF109" s="888" t="s">
        <v>286</v>
      </c>
      <c r="AG109" s="886"/>
      <c r="AH109" s="886"/>
      <c r="AI109" s="886"/>
      <c r="AJ109" s="887"/>
      <c r="AK109" s="888" t="s">
        <v>285</v>
      </c>
      <c r="AL109" s="886"/>
      <c r="AM109" s="886"/>
      <c r="AN109" s="886"/>
      <c r="AO109" s="887"/>
      <c r="AP109" s="888" t="s">
        <v>407</v>
      </c>
      <c r="AQ109" s="886"/>
      <c r="AR109" s="886"/>
      <c r="AS109" s="886"/>
      <c r="AT109" s="917"/>
      <c r="AU109" s="885" t="s">
        <v>405</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406</v>
      </c>
      <c r="BR109" s="886"/>
      <c r="BS109" s="886"/>
      <c r="BT109" s="886"/>
      <c r="BU109" s="887"/>
      <c r="BV109" s="888" t="s">
        <v>286</v>
      </c>
      <c r="BW109" s="886"/>
      <c r="BX109" s="886"/>
      <c r="BY109" s="886"/>
      <c r="BZ109" s="887"/>
      <c r="CA109" s="888" t="s">
        <v>285</v>
      </c>
      <c r="CB109" s="886"/>
      <c r="CC109" s="886"/>
      <c r="CD109" s="886"/>
      <c r="CE109" s="887"/>
      <c r="CF109" s="926" t="s">
        <v>407</v>
      </c>
      <c r="CG109" s="926"/>
      <c r="CH109" s="926"/>
      <c r="CI109" s="926"/>
      <c r="CJ109" s="926"/>
      <c r="CK109" s="888" t="s">
        <v>408</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406</v>
      </c>
      <c r="DH109" s="886"/>
      <c r="DI109" s="886"/>
      <c r="DJ109" s="886"/>
      <c r="DK109" s="887"/>
      <c r="DL109" s="888" t="s">
        <v>286</v>
      </c>
      <c r="DM109" s="886"/>
      <c r="DN109" s="886"/>
      <c r="DO109" s="886"/>
      <c r="DP109" s="887"/>
      <c r="DQ109" s="888" t="s">
        <v>285</v>
      </c>
      <c r="DR109" s="886"/>
      <c r="DS109" s="886"/>
      <c r="DT109" s="886"/>
      <c r="DU109" s="887"/>
      <c r="DV109" s="888" t="s">
        <v>407</v>
      </c>
      <c r="DW109" s="886"/>
      <c r="DX109" s="886"/>
      <c r="DY109" s="886"/>
      <c r="DZ109" s="917"/>
    </row>
    <row r="110" spans="1:131" s="197" customFormat="1" ht="26.25" customHeight="1">
      <c r="A110" s="755" t="s">
        <v>409</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4887012</v>
      </c>
      <c r="AB110" s="871"/>
      <c r="AC110" s="871"/>
      <c r="AD110" s="871"/>
      <c r="AE110" s="872"/>
      <c r="AF110" s="873">
        <v>4890612</v>
      </c>
      <c r="AG110" s="871"/>
      <c r="AH110" s="871"/>
      <c r="AI110" s="871"/>
      <c r="AJ110" s="872"/>
      <c r="AK110" s="873">
        <v>5016885</v>
      </c>
      <c r="AL110" s="871"/>
      <c r="AM110" s="871"/>
      <c r="AN110" s="871"/>
      <c r="AO110" s="872"/>
      <c r="AP110" s="874">
        <v>20.8</v>
      </c>
      <c r="AQ110" s="875"/>
      <c r="AR110" s="875"/>
      <c r="AS110" s="875"/>
      <c r="AT110" s="876"/>
      <c r="AU110" s="918" t="s">
        <v>61</v>
      </c>
      <c r="AV110" s="919"/>
      <c r="AW110" s="919"/>
      <c r="AX110" s="919"/>
      <c r="AY110" s="920"/>
      <c r="AZ110" s="814" t="s">
        <v>410</v>
      </c>
      <c r="BA110" s="756"/>
      <c r="BB110" s="756"/>
      <c r="BC110" s="756"/>
      <c r="BD110" s="756"/>
      <c r="BE110" s="756"/>
      <c r="BF110" s="756"/>
      <c r="BG110" s="756"/>
      <c r="BH110" s="756"/>
      <c r="BI110" s="756"/>
      <c r="BJ110" s="756"/>
      <c r="BK110" s="756"/>
      <c r="BL110" s="756"/>
      <c r="BM110" s="756"/>
      <c r="BN110" s="756"/>
      <c r="BO110" s="756"/>
      <c r="BP110" s="757"/>
      <c r="BQ110" s="797">
        <v>50210870</v>
      </c>
      <c r="BR110" s="798"/>
      <c r="BS110" s="798"/>
      <c r="BT110" s="798"/>
      <c r="BU110" s="798"/>
      <c r="BV110" s="798">
        <v>50322307</v>
      </c>
      <c r="BW110" s="798"/>
      <c r="BX110" s="798"/>
      <c r="BY110" s="798"/>
      <c r="BZ110" s="798"/>
      <c r="CA110" s="798">
        <v>50859303</v>
      </c>
      <c r="CB110" s="798"/>
      <c r="CC110" s="798"/>
      <c r="CD110" s="798"/>
      <c r="CE110" s="798"/>
      <c r="CF110" s="859">
        <v>210.5</v>
      </c>
      <c r="CG110" s="860"/>
      <c r="CH110" s="860"/>
      <c r="CI110" s="860"/>
      <c r="CJ110" s="860"/>
      <c r="CK110" s="914" t="s">
        <v>411</v>
      </c>
      <c r="CL110" s="862"/>
      <c r="CM110" s="867" t="s">
        <v>412</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413</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414</v>
      </c>
      <c r="BA111" s="766"/>
      <c r="BB111" s="766"/>
      <c r="BC111" s="766"/>
      <c r="BD111" s="766"/>
      <c r="BE111" s="766"/>
      <c r="BF111" s="766"/>
      <c r="BG111" s="766"/>
      <c r="BH111" s="766"/>
      <c r="BI111" s="766"/>
      <c r="BJ111" s="766"/>
      <c r="BK111" s="766"/>
      <c r="BL111" s="766"/>
      <c r="BM111" s="766"/>
      <c r="BN111" s="766"/>
      <c r="BO111" s="766"/>
      <c r="BP111" s="767"/>
      <c r="BQ111" s="768">
        <v>47947</v>
      </c>
      <c r="BR111" s="769"/>
      <c r="BS111" s="769"/>
      <c r="BT111" s="769"/>
      <c r="BU111" s="769"/>
      <c r="BV111" s="769">
        <v>21282</v>
      </c>
      <c r="BW111" s="769"/>
      <c r="BX111" s="769"/>
      <c r="BY111" s="769"/>
      <c r="BZ111" s="769"/>
      <c r="CA111" s="769">
        <v>18740</v>
      </c>
      <c r="CB111" s="769"/>
      <c r="CC111" s="769"/>
      <c r="CD111" s="769"/>
      <c r="CE111" s="769"/>
      <c r="CF111" s="846">
        <v>0.1</v>
      </c>
      <c r="CG111" s="847"/>
      <c r="CH111" s="847"/>
      <c r="CI111" s="847"/>
      <c r="CJ111" s="847"/>
      <c r="CK111" s="915"/>
      <c r="CL111" s="864"/>
      <c r="CM111" s="801" t="s">
        <v>415</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416</v>
      </c>
      <c r="B112" s="901"/>
      <c r="C112" s="766" t="s">
        <v>417</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418</v>
      </c>
      <c r="BA112" s="766"/>
      <c r="BB112" s="766"/>
      <c r="BC112" s="766"/>
      <c r="BD112" s="766"/>
      <c r="BE112" s="766"/>
      <c r="BF112" s="766"/>
      <c r="BG112" s="766"/>
      <c r="BH112" s="766"/>
      <c r="BI112" s="766"/>
      <c r="BJ112" s="766"/>
      <c r="BK112" s="766"/>
      <c r="BL112" s="766"/>
      <c r="BM112" s="766"/>
      <c r="BN112" s="766"/>
      <c r="BO112" s="766"/>
      <c r="BP112" s="767"/>
      <c r="BQ112" s="768">
        <v>14810365</v>
      </c>
      <c r="BR112" s="769"/>
      <c r="BS112" s="769"/>
      <c r="BT112" s="769"/>
      <c r="BU112" s="769"/>
      <c r="BV112" s="769">
        <v>14313454</v>
      </c>
      <c r="BW112" s="769"/>
      <c r="BX112" s="769"/>
      <c r="BY112" s="769"/>
      <c r="BZ112" s="769"/>
      <c r="CA112" s="769">
        <v>13336945</v>
      </c>
      <c r="CB112" s="769"/>
      <c r="CC112" s="769"/>
      <c r="CD112" s="769"/>
      <c r="CE112" s="769"/>
      <c r="CF112" s="846">
        <v>55.2</v>
      </c>
      <c r="CG112" s="847"/>
      <c r="CH112" s="847"/>
      <c r="CI112" s="847"/>
      <c r="CJ112" s="847"/>
      <c r="CK112" s="915"/>
      <c r="CL112" s="864"/>
      <c r="CM112" s="801" t="s">
        <v>419</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420</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1618911</v>
      </c>
      <c r="AB113" s="907"/>
      <c r="AC113" s="907"/>
      <c r="AD113" s="907"/>
      <c r="AE113" s="908"/>
      <c r="AF113" s="909">
        <v>1472942</v>
      </c>
      <c r="AG113" s="907"/>
      <c r="AH113" s="907"/>
      <c r="AI113" s="907"/>
      <c r="AJ113" s="908"/>
      <c r="AK113" s="909">
        <v>1471801</v>
      </c>
      <c r="AL113" s="907"/>
      <c r="AM113" s="907"/>
      <c r="AN113" s="907"/>
      <c r="AO113" s="908"/>
      <c r="AP113" s="910">
        <v>6.1</v>
      </c>
      <c r="AQ113" s="911"/>
      <c r="AR113" s="911"/>
      <c r="AS113" s="911"/>
      <c r="AT113" s="912"/>
      <c r="AU113" s="921"/>
      <c r="AV113" s="922"/>
      <c r="AW113" s="922"/>
      <c r="AX113" s="922"/>
      <c r="AY113" s="923"/>
      <c r="AZ113" s="765" t="s">
        <v>421</v>
      </c>
      <c r="BA113" s="766"/>
      <c r="BB113" s="766"/>
      <c r="BC113" s="766"/>
      <c r="BD113" s="766"/>
      <c r="BE113" s="766"/>
      <c r="BF113" s="766"/>
      <c r="BG113" s="766"/>
      <c r="BH113" s="766"/>
      <c r="BI113" s="766"/>
      <c r="BJ113" s="766"/>
      <c r="BK113" s="766"/>
      <c r="BL113" s="766"/>
      <c r="BM113" s="766"/>
      <c r="BN113" s="766"/>
      <c r="BO113" s="766"/>
      <c r="BP113" s="767"/>
      <c r="BQ113" s="768">
        <v>436461</v>
      </c>
      <c r="BR113" s="769"/>
      <c r="BS113" s="769"/>
      <c r="BT113" s="769"/>
      <c r="BU113" s="769"/>
      <c r="BV113" s="769">
        <v>294373</v>
      </c>
      <c r="BW113" s="769"/>
      <c r="BX113" s="769"/>
      <c r="BY113" s="769"/>
      <c r="BZ113" s="769"/>
      <c r="CA113" s="769">
        <v>281584</v>
      </c>
      <c r="CB113" s="769"/>
      <c r="CC113" s="769"/>
      <c r="CD113" s="769"/>
      <c r="CE113" s="769"/>
      <c r="CF113" s="846">
        <v>1.2</v>
      </c>
      <c r="CG113" s="847"/>
      <c r="CH113" s="847"/>
      <c r="CI113" s="847"/>
      <c r="CJ113" s="847"/>
      <c r="CK113" s="915"/>
      <c r="CL113" s="864"/>
      <c r="CM113" s="801" t="s">
        <v>422</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423</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240086</v>
      </c>
      <c r="AB114" s="782"/>
      <c r="AC114" s="782"/>
      <c r="AD114" s="782"/>
      <c r="AE114" s="783"/>
      <c r="AF114" s="784">
        <v>189739</v>
      </c>
      <c r="AG114" s="782"/>
      <c r="AH114" s="782"/>
      <c r="AI114" s="782"/>
      <c r="AJ114" s="783"/>
      <c r="AK114" s="784">
        <v>151338</v>
      </c>
      <c r="AL114" s="782"/>
      <c r="AM114" s="782"/>
      <c r="AN114" s="782"/>
      <c r="AO114" s="783"/>
      <c r="AP114" s="752">
        <v>0.6</v>
      </c>
      <c r="AQ114" s="753"/>
      <c r="AR114" s="753"/>
      <c r="AS114" s="753"/>
      <c r="AT114" s="754"/>
      <c r="AU114" s="921"/>
      <c r="AV114" s="922"/>
      <c r="AW114" s="922"/>
      <c r="AX114" s="922"/>
      <c r="AY114" s="923"/>
      <c r="AZ114" s="765" t="s">
        <v>424</v>
      </c>
      <c r="BA114" s="766"/>
      <c r="BB114" s="766"/>
      <c r="BC114" s="766"/>
      <c r="BD114" s="766"/>
      <c r="BE114" s="766"/>
      <c r="BF114" s="766"/>
      <c r="BG114" s="766"/>
      <c r="BH114" s="766"/>
      <c r="BI114" s="766"/>
      <c r="BJ114" s="766"/>
      <c r="BK114" s="766"/>
      <c r="BL114" s="766"/>
      <c r="BM114" s="766"/>
      <c r="BN114" s="766"/>
      <c r="BO114" s="766"/>
      <c r="BP114" s="767"/>
      <c r="BQ114" s="768">
        <v>7005356</v>
      </c>
      <c r="BR114" s="769"/>
      <c r="BS114" s="769"/>
      <c r="BT114" s="769"/>
      <c r="BU114" s="769"/>
      <c r="BV114" s="769">
        <v>7250977</v>
      </c>
      <c r="BW114" s="769"/>
      <c r="BX114" s="769"/>
      <c r="BY114" s="769"/>
      <c r="BZ114" s="769"/>
      <c r="CA114" s="769">
        <v>7050373</v>
      </c>
      <c r="CB114" s="769"/>
      <c r="CC114" s="769"/>
      <c r="CD114" s="769"/>
      <c r="CE114" s="769"/>
      <c r="CF114" s="846">
        <v>29.2</v>
      </c>
      <c r="CG114" s="847"/>
      <c r="CH114" s="847"/>
      <c r="CI114" s="847"/>
      <c r="CJ114" s="847"/>
      <c r="CK114" s="915"/>
      <c r="CL114" s="864"/>
      <c r="CM114" s="801" t="s">
        <v>425</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426</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2699</v>
      </c>
      <c r="AB115" s="907"/>
      <c r="AC115" s="907"/>
      <c r="AD115" s="907"/>
      <c r="AE115" s="908"/>
      <c r="AF115" s="909">
        <v>2613</v>
      </c>
      <c r="AG115" s="907"/>
      <c r="AH115" s="907"/>
      <c r="AI115" s="907"/>
      <c r="AJ115" s="908"/>
      <c r="AK115" s="909">
        <v>2547</v>
      </c>
      <c r="AL115" s="907"/>
      <c r="AM115" s="907"/>
      <c r="AN115" s="907"/>
      <c r="AO115" s="908"/>
      <c r="AP115" s="910">
        <v>0</v>
      </c>
      <c r="AQ115" s="911"/>
      <c r="AR115" s="911"/>
      <c r="AS115" s="911"/>
      <c r="AT115" s="912"/>
      <c r="AU115" s="921"/>
      <c r="AV115" s="922"/>
      <c r="AW115" s="922"/>
      <c r="AX115" s="922"/>
      <c r="AY115" s="923"/>
      <c r="AZ115" s="765" t="s">
        <v>427</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428</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24080</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429</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430</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431</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23867</v>
      </c>
      <c r="DH116" s="782"/>
      <c r="DI116" s="782"/>
      <c r="DJ116" s="782"/>
      <c r="DK116" s="783"/>
      <c r="DL116" s="784">
        <v>21282</v>
      </c>
      <c r="DM116" s="782"/>
      <c r="DN116" s="782"/>
      <c r="DO116" s="782"/>
      <c r="DP116" s="783"/>
      <c r="DQ116" s="784">
        <v>18740</v>
      </c>
      <c r="DR116" s="782"/>
      <c r="DS116" s="782"/>
      <c r="DT116" s="782"/>
      <c r="DU116" s="783"/>
      <c r="DV116" s="752">
        <v>0.1</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432</v>
      </c>
      <c r="Z117" s="887"/>
      <c r="AA117" s="892">
        <v>6748708</v>
      </c>
      <c r="AB117" s="893"/>
      <c r="AC117" s="893"/>
      <c r="AD117" s="893"/>
      <c r="AE117" s="894"/>
      <c r="AF117" s="896">
        <v>6555906</v>
      </c>
      <c r="AG117" s="893"/>
      <c r="AH117" s="893"/>
      <c r="AI117" s="893"/>
      <c r="AJ117" s="894"/>
      <c r="AK117" s="896">
        <v>6642571</v>
      </c>
      <c r="AL117" s="893"/>
      <c r="AM117" s="893"/>
      <c r="AN117" s="893"/>
      <c r="AO117" s="894"/>
      <c r="AP117" s="897"/>
      <c r="AQ117" s="898"/>
      <c r="AR117" s="898"/>
      <c r="AS117" s="898"/>
      <c r="AT117" s="899"/>
      <c r="AU117" s="921"/>
      <c r="AV117" s="922"/>
      <c r="AW117" s="922"/>
      <c r="AX117" s="922"/>
      <c r="AY117" s="923"/>
      <c r="AZ117" s="843" t="s">
        <v>433</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434</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408</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406</v>
      </c>
      <c r="AB118" s="886"/>
      <c r="AC118" s="886"/>
      <c r="AD118" s="886"/>
      <c r="AE118" s="887"/>
      <c r="AF118" s="888" t="s">
        <v>286</v>
      </c>
      <c r="AG118" s="886"/>
      <c r="AH118" s="886"/>
      <c r="AI118" s="886"/>
      <c r="AJ118" s="887"/>
      <c r="AK118" s="888" t="s">
        <v>285</v>
      </c>
      <c r="AL118" s="886"/>
      <c r="AM118" s="886"/>
      <c r="AN118" s="886"/>
      <c r="AO118" s="887"/>
      <c r="AP118" s="889" t="s">
        <v>407</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435</v>
      </c>
      <c r="BP118" s="836"/>
      <c r="BQ118" s="855">
        <v>72510999</v>
      </c>
      <c r="BR118" s="856"/>
      <c r="BS118" s="856"/>
      <c r="BT118" s="856"/>
      <c r="BU118" s="856"/>
      <c r="BV118" s="856">
        <v>72202393</v>
      </c>
      <c r="BW118" s="856"/>
      <c r="BX118" s="856"/>
      <c r="BY118" s="856"/>
      <c r="BZ118" s="856"/>
      <c r="CA118" s="856">
        <v>71546945</v>
      </c>
      <c r="CB118" s="856"/>
      <c r="CC118" s="856"/>
      <c r="CD118" s="856"/>
      <c r="CE118" s="856"/>
      <c r="CF118" s="741"/>
      <c r="CG118" s="742"/>
      <c r="CH118" s="742"/>
      <c r="CI118" s="742"/>
      <c r="CJ118" s="839"/>
      <c r="CK118" s="915"/>
      <c r="CL118" s="864"/>
      <c r="CM118" s="801" t="s">
        <v>436</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411</v>
      </c>
      <c r="B119" s="862"/>
      <c r="C119" s="867" t="s">
        <v>412</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437</v>
      </c>
      <c r="AV119" s="878"/>
      <c r="AW119" s="878"/>
      <c r="AX119" s="878"/>
      <c r="AY119" s="879"/>
      <c r="AZ119" s="814" t="s">
        <v>438</v>
      </c>
      <c r="BA119" s="756"/>
      <c r="BB119" s="756"/>
      <c r="BC119" s="756"/>
      <c r="BD119" s="756"/>
      <c r="BE119" s="756"/>
      <c r="BF119" s="756"/>
      <c r="BG119" s="756"/>
      <c r="BH119" s="756"/>
      <c r="BI119" s="756"/>
      <c r="BJ119" s="756"/>
      <c r="BK119" s="756"/>
      <c r="BL119" s="756"/>
      <c r="BM119" s="756"/>
      <c r="BN119" s="756"/>
      <c r="BO119" s="756"/>
      <c r="BP119" s="757"/>
      <c r="BQ119" s="797">
        <v>7967294</v>
      </c>
      <c r="BR119" s="798"/>
      <c r="BS119" s="798"/>
      <c r="BT119" s="798"/>
      <c r="BU119" s="798"/>
      <c r="BV119" s="798">
        <v>8790043</v>
      </c>
      <c r="BW119" s="798"/>
      <c r="BX119" s="798"/>
      <c r="BY119" s="798"/>
      <c r="BZ119" s="798"/>
      <c r="CA119" s="798">
        <v>11624429</v>
      </c>
      <c r="CB119" s="798"/>
      <c r="CC119" s="798"/>
      <c r="CD119" s="798"/>
      <c r="CE119" s="798"/>
      <c r="CF119" s="859">
        <v>48.1</v>
      </c>
      <c r="CG119" s="860"/>
      <c r="CH119" s="860"/>
      <c r="CI119" s="860"/>
      <c r="CJ119" s="860"/>
      <c r="CK119" s="916"/>
      <c r="CL119" s="866"/>
      <c r="CM119" s="823" t="s">
        <v>439</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112</v>
      </c>
      <c r="DH119" s="715"/>
      <c r="DI119" s="715"/>
      <c r="DJ119" s="715"/>
      <c r="DK119" s="716"/>
      <c r="DL119" s="717" t="s">
        <v>112</v>
      </c>
      <c r="DM119" s="715"/>
      <c r="DN119" s="715"/>
      <c r="DO119" s="715"/>
      <c r="DP119" s="716"/>
      <c r="DQ119" s="717" t="s">
        <v>112</v>
      </c>
      <c r="DR119" s="715"/>
      <c r="DS119" s="715"/>
      <c r="DT119" s="715"/>
      <c r="DU119" s="716"/>
      <c r="DV119" s="805" t="s">
        <v>112</v>
      </c>
      <c r="DW119" s="806"/>
      <c r="DX119" s="806"/>
      <c r="DY119" s="806"/>
      <c r="DZ119" s="807"/>
    </row>
    <row r="120" spans="1:130" s="197" customFormat="1" ht="26.25" customHeight="1">
      <c r="A120" s="863"/>
      <c r="B120" s="864"/>
      <c r="C120" s="801" t="s">
        <v>415</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440</v>
      </c>
      <c r="BA120" s="766"/>
      <c r="BB120" s="766"/>
      <c r="BC120" s="766"/>
      <c r="BD120" s="766"/>
      <c r="BE120" s="766"/>
      <c r="BF120" s="766"/>
      <c r="BG120" s="766"/>
      <c r="BH120" s="766"/>
      <c r="BI120" s="766"/>
      <c r="BJ120" s="766"/>
      <c r="BK120" s="766"/>
      <c r="BL120" s="766"/>
      <c r="BM120" s="766"/>
      <c r="BN120" s="766"/>
      <c r="BO120" s="766"/>
      <c r="BP120" s="767"/>
      <c r="BQ120" s="768">
        <v>8140767</v>
      </c>
      <c r="BR120" s="769"/>
      <c r="BS120" s="769"/>
      <c r="BT120" s="769"/>
      <c r="BU120" s="769"/>
      <c r="BV120" s="769">
        <v>8663338</v>
      </c>
      <c r="BW120" s="769"/>
      <c r="BX120" s="769"/>
      <c r="BY120" s="769"/>
      <c r="BZ120" s="769"/>
      <c r="CA120" s="769">
        <v>7720395</v>
      </c>
      <c r="CB120" s="769"/>
      <c r="CC120" s="769"/>
      <c r="CD120" s="769"/>
      <c r="CE120" s="769"/>
      <c r="CF120" s="846">
        <v>32</v>
      </c>
      <c r="CG120" s="847"/>
      <c r="CH120" s="847"/>
      <c r="CI120" s="847"/>
      <c r="CJ120" s="847"/>
      <c r="CK120" s="848" t="s">
        <v>441</v>
      </c>
      <c r="CL120" s="808"/>
      <c r="CM120" s="808"/>
      <c r="CN120" s="808"/>
      <c r="CO120" s="809"/>
      <c r="CP120" s="852" t="s">
        <v>389</v>
      </c>
      <c r="CQ120" s="853"/>
      <c r="CR120" s="853"/>
      <c r="CS120" s="853"/>
      <c r="CT120" s="853"/>
      <c r="CU120" s="853"/>
      <c r="CV120" s="853"/>
      <c r="CW120" s="853"/>
      <c r="CX120" s="853"/>
      <c r="CY120" s="853"/>
      <c r="CZ120" s="853"/>
      <c r="DA120" s="853"/>
      <c r="DB120" s="853"/>
      <c r="DC120" s="853"/>
      <c r="DD120" s="853"/>
      <c r="DE120" s="853"/>
      <c r="DF120" s="854"/>
      <c r="DG120" s="797">
        <v>13311827</v>
      </c>
      <c r="DH120" s="798"/>
      <c r="DI120" s="798"/>
      <c r="DJ120" s="798"/>
      <c r="DK120" s="798"/>
      <c r="DL120" s="798">
        <v>12480036</v>
      </c>
      <c r="DM120" s="798"/>
      <c r="DN120" s="798"/>
      <c r="DO120" s="798"/>
      <c r="DP120" s="798"/>
      <c r="DQ120" s="798">
        <v>11705754</v>
      </c>
      <c r="DR120" s="798"/>
      <c r="DS120" s="798"/>
      <c r="DT120" s="798"/>
      <c r="DU120" s="798"/>
      <c r="DV120" s="799">
        <v>48.4</v>
      </c>
      <c r="DW120" s="799"/>
      <c r="DX120" s="799"/>
      <c r="DY120" s="799"/>
      <c r="DZ120" s="800"/>
    </row>
    <row r="121" spans="1:130" s="197" customFormat="1" ht="26.25" customHeight="1">
      <c r="A121" s="863"/>
      <c r="B121" s="864"/>
      <c r="C121" s="840" t="s">
        <v>442</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443</v>
      </c>
      <c r="BA121" s="844"/>
      <c r="BB121" s="844"/>
      <c r="BC121" s="844"/>
      <c r="BD121" s="844"/>
      <c r="BE121" s="844"/>
      <c r="BF121" s="844"/>
      <c r="BG121" s="844"/>
      <c r="BH121" s="844"/>
      <c r="BI121" s="844"/>
      <c r="BJ121" s="844"/>
      <c r="BK121" s="844"/>
      <c r="BL121" s="844"/>
      <c r="BM121" s="844"/>
      <c r="BN121" s="844"/>
      <c r="BO121" s="844"/>
      <c r="BP121" s="845"/>
      <c r="BQ121" s="855">
        <v>38716082</v>
      </c>
      <c r="BR121" s="856"/>
      <c r="BS121" s="856"/>
      <c r="BT121" s="856"/>
      <c r="BU121" s="856"/>
      <c r="BV121" s="856">
        <v>38964983</v>
      </c>
      <c r="BW121" s="856"/>
      <c r="BX121" s="856"/>
      <c r="BY121" s="856"/>
      <c r="BZ121" s="856"/>
      <c r="CA121" s="856">
        <v>40838925</v>
      </c>
      <c r="CB121" s="856"/>
      <c r="CC121" s="856"/>
      <c r="CD121" s="856"/>
      <c r="CE121" s="856"/>
      <c r="CF121" s="857">
        <v>169</v>
      </c>
      <c r="CG121" s="858"/>
      <c r="CH121" s="858"/>
      <c r="CI121" s="858"/>
      <c r="CJ121" s="858"/>
      <c r="CK121" s="849"/>
      <c r="CL121" s="810"/>
      <c r="CM121" s="810"/>
      <c r="CN121" s="810"/>
      <c r="CO121" s="811"/>
      <c r="CP121" s="826" t="s">
        <v>388</v>
      </c>
      <c r="CQ121" s="827"/>
      <c r="CR121" s="827"/>
      <c r="CS121" s="827"/>
      <c r="CT121" s="827"/>
      <c r="CU121" s="827"/>
      <c r="CV121" s="827"/>
      <c r="CW121" s="827"/>
      <c r="CX121" s="827"/>
      <c r="CY121" s="827"/>
      <c r="CZ121" s="827"/>
      <c r="DA121" s="827"/>
      <c r="DB121" s="827"/>
      <c r="DC121" s="827"/>
      <c r="DD121" s="827"/>
      <c r="DE121" s="827"/>
      <c r="DF121" s="828"/>
      <c r="DG121" s="768">
        <v>1487182</v>
      </c>
      <c r="DH121" s="769"/>
      <c r="DI121" s="769"/>
      <c r="DJ121" s="769"/>
      <c r="DK121" s="769"/>
      <c r="DL121" s="769">
        <v>1826539</v>
      </c>
      <c r="DM121" s="769"/>
      <c r="DN121" s="769"/>
      <c r="DO121" s="769"/>
      <c r="DP121" s="769"/>
      <c r="DQ121" s="769">
        <v>1629299</v>
      </c>
      <c r="DR121" s="769"/>
      <c r="DS121" s="769"/>
      <c r="DT121" s="769"/>
      <c r="DU121" s="769"/>
      <c r="DV121" s="821">
        <v>6.7</v>
      </c>
      <c r="DW121" s="821"/>
      <c r="DX121" s="821"/>
      <c r="DY121" s="821"/>
      <c r="DZ121" s="822"/>
    </row>
    <row r="122" spans="1:130" s="197" customFormat="1" ht="26.25" customHeight="1">
      <c r="A122" s="863"/>
      <c r="B122" s="864"/>
      <c r="C122" s="801" t="s">
        <v>425</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444</v>
      </c>
      <c r="BP122" s="836"/>
      <c r="BQ122" s="837">
        <v>54824143</v>
      </c>
      <c r="BR122" s="838"/>
      <c r="BS122" s="838"/>
      <c r="BT122" s="838"/>
      <c r="BU122" s="838"/>
      <c r="BV122" s="838">
        <v>56418364</v>
      </c>
      <c r="BW122" s="838"/>
      <c r="BX122" s="838"/>
      <c r="BY122" s="838"/>
      <c r="BZ122" s="838"/>
      <c r="CA122" s="838">
        <v>60183749</v>
      </c>
      <c r="CB122" s="838"/>
      <c r="CC122" s="838"/>
      <c r="CD122" s="838"/>
      <c r="CE122" s="838"/>
      <c r="CF122" s="741"/>
      <c r="CG122" s="742"/>
      <c r="CH122" s="742"/>
      <c r="CI122" s="742"/>
      <c r="CJ122" s="839"/>
      <c r="CK122" s="849"/>
      <c r="CL122" s="810"/>
      <c r="CM122" s="810"/>
      <c r="CN122" s="810"/>
      <c r="CO122" s="811"/>
      <c r="CP122" s="826" t="s">
        <v>391</v>
      </c>
      <c r="CQ122" s="827"/>
      <c r="CR122" s="827"/>
      <c r="CS122" s="827"/>
      <c r="CT122" s="827"/>
      <c r="CU122" s="827"/>
      <c r="CV122" s="827"/>
      <c r="CW122" s="827"/>
      <c r="CX122" s="827"/>
      <c r="CY122" s="827"/>
      <c r="CZ122" s="827"/>
      <c r="DA122" s="827"/>
      <c r="DB122" s="827"/>
      <c r="DC122" s="827"/>
      <c r="DD122" s="827"/>
      <c r="DE122" s="827"/>
      <c r="DF122" s="828"/>
      <c r="DG122" s="768" t="s">
        <v>112</v>
      </c>
      <c r="DH122" s="769"/>
      <c r="DI122" s="769"/>
      <c r="DJ122" s="769"/>
      <c r="DK122" s="769"/>
      <c r="DL122" s="769" t="s">
        <v>112</v>
      </c>
      <c r="DM122" s="769"/>
      <c r="DN122" s="769"/>
      <c r="DO122" s="769"/>
      <c r="DP122" s="769"/>
      <c r="DQ122" s="769" t="s">
        <v>112</v>
      </c>
      <c r="DR122" s="769"/>
      <c r="DS122" s="769"/>
      <c r="DT122" s="769"/>
      <c r="DU122" s="769"/>
      <c r="DV122" s="821" t="s">
        <v>112</v>
      </c>
      <c r="DW122" s="821"/>
      <c r="DX122" s="821"/>
      <c r="DY122" s="821"/>
      <c r="DZ122" s="822"/>
    </row>
    <row r="123" spans="1:130" s="197" customFormat="1" ht="26.25" customHeight="1" thickBot="1">
      <c r="A123" s="863"/>
      <c r="B123" s="864"/>
      <c r="C123" s="801" t="s">
        <v>431</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2628</v>
      </c>
      <c r="AB123" s="782"/>
      <c r="AC123" s="782"/>
      <c r="AD123" s="782"/>
      <c r="AE123" s="783"/>
      <c r="AF123" s="784">
        <v>2585</v>
      </c>
      <c r="AG123" s="782"/>
      <c r="AH123" s="782"/>
      <c r="AI123" s="782"/>
      <c r="AJ123" s="783"/>
      <c r="AK123" s="784">
        <v>2542</v>
      </c>
      <c r="AL123" s="782"/>
      <c r="AM123" s="782"/>
      <c r="AN123" s="782"/>
      <c r="AO123" s="783"/>
      <c r="AP123" s="752">
        <v>0</v>
      </c>
      <c r="AQ123" s="753"/>
      <c r="AR123" s="753"/>
      <c r="AS123" s="753"/>
      <c r="AT123" s="754"/>
      <c r="AU123" s="832" t="s">
        <v>445</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73.599999999999994</v>
      </c>
      <c r="BR123" s="830"/>
      <c r="BS123" s="830"/>
      <c r="BT123" s="830"/>
      <c r="BU123" s="830"/>
      <c r="BV123" s="830">
        <v>65.5</v>
      </c>
      <c r="BW123" s="830"/>
      <c r="BX123" s="830"/>
      <c r="BY123" s="830"/>
      <c r="BZ123" s="830"/>
      <c r="CA123" s="830">
        <v>47</v>
      </c>
      <c r="CB123" s="830"/>
      <c r="CC123" s="830"/>
      <c r="CD123" s="830"/>
      <c r="CE123" s="830"/>
      <c r="CF123" s="728"/>
      <c r="CG123" s="729"/>
      <c r="CH123" s="729"/>
      <c r="CI123" s="729"/>
      <c r="CJ123" s="831"/>
      <c r="CK123" s="849"/>
      <c r="CL123" s="810"/>
      <c r="CM123" s="810"/>
      <c r="CN123" s="810"/>
      <c r="CO123" s="811"/>
      <c r="CP123" s="826" t="s">
        <v>386</v>
      </c>
      <c r="CQ123" s="827"/>
      <c r="CR123" s="827"/>
      <c r="CS123" s="827"/>
      <c r="CT123" s="827"/>
      <c r="CU123" s="827"/>
      <c r="CV123" s="827"/>
      <c r="CW123" s="827"/>
      <c r="CX123" s="827"/>
      <c r="CY123" s="827"/>
      <c r="CZ123" s="827"/>
      <c r="DA123" s="827"/>
      <c r="DB123" s="827"/>
      <c r="DC123" s="827"/>
      <c r="DD123" s="827"/>
      <c r="DE123" s="827"/>
      <c r="DF123" s="828"/>
      <c r="DG123" s="781" t="s">
        <v>112</v>
      </c>
      <c r="DH123" s="782"/>
      <c r="DI123" s="782"/>
      <c r="DJ123" s="782"/>
      <c r="DK123" s="783"/>
      <c r="DL123" s="784" t="s">
        <v>112</v>
      </c>
      <c r="DM123" s="782"/>
      <c r="DN123" s="782"/>
      <c r="DO123" s="782"/>
      <c r="DP123" s="783"/>
      <c r="DQ123" s="784" t="s">
        <v>112</v>
      </c>
      <c r="DR123" s="782"/>
      <c r="DS123" s="782"/>
      <c r="DT123" s="782"/>
      <c r="DU123" s="783"/>
      <c r="DV123" s="752" t="s">
        <v>112</v>
      </c>
      <c r="DW123" s="753"/>
      <c r="DX123" s="753"/>
      <c r="DY123" s="753"/>
      <c r="DZ123" s="754"/>
    </row>
    <row r="124" spans="1:130" s="197" customFormat="1" ht="26.25" customHeight="1">
      <c r="A124" s="863"/>
      <c r="B124" s="864"/>
      <c r="C124" s="801" t="s">
        <v>434</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446</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c r="A125" s="863"/>
      <c r="B125" s="864"/>
      <c r="C125" s="801" t="s">
        <v>436</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447</v>
      </c>
      <c r="CL125" s="808"/>
      <c r="CM125" s="808"/>
      <c r="CN125" s="808"/>
      <c r="CO125" s="809"/>
      <c r="CP125" s="814" t="s">
        <v>448</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439</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112</v>
      </c>
      <c r="AB126" s="782"/>
      <c r="AC126" s="782"/>
      <c r="AD126" s="782"/>
      <c r="AE126" s="783"/>
      <c r="AF126" s="784" t="s">
        <v>112</v>
      </c>
      <c r="AG126" s="782"/>
      <c r="AH126" s="782"/>
      <c r="AI126" s="782"/>
      <c r="AJ126" s="783"/>
      <c r="AK126" s="784" t="s">
        <v>112</v>
      </c>
      <c r="AL126" s="782"/>
      <c r="AM126" s="782"/>
      <c r="AN126" s="782"/>
      <c r="AO126" s="783"/>
      <c r="AP126" s="752" t="s">
        <v>112</v>
      </c>
      <c r="AQ126" s="753"/>
      <c r="AR126" s="753"/>
      <c r="AS126" s="753"/>
      <c r="AT126" s="754"/>
      <c r="AU126" s="233"/>
      <c r="AV126" s="233"/>
      <c r="AW126" s="233"/>
      <c r="AX126" s="804" t="s">
        <v>449</v>
      </c>
      <c r="AY126" s="762"/>
      <c r="AZ126" s="762"/>
      <c r="BA126" s="762"/>
      <c r="BB126" s="762"/>
      <c r="BC126" s="762"/>
      <c r="BD126" s="762"/>
      <c r="BE126" s="763"/>
      <c r="BF126" s="761" t="s">
        <v>450</v>
      </c>
      <c r="BG126" s="762"/>
      <c r="BH126" s="762"/>
      <c r="BI126" s="762"/>
      <c r="BJ126" s="762"/>
      <c r="BK126" s="762"/>
      <c r="BL126" s="763"/>
      <c r="BM126" s="761" t="s">
        <v>451</v>
      </c>
      <c r="BN126" s="762"/>
      <c r="BO126" s="762"/>
      <c r="BP126" s="762"/>
      <c r="BQ126" s="762"/>
      <c r="BR126" s="762"/>
      <c r="BS126" s="763"/>
      <c r="BT126" s="761" t="s">
        <v>452</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453</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454</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71</v>
      </c>
      <c r="AB127" s="782"/>
      <c r="AC127" s="782"/>
      <c r="AD127" s="782"/>
      <c r="AE127" s="783"/>
      <c r="AF127" s="784">
        <v>28</v>
      </c>
      <c r="AG127" s="782"/>
      <c r="AH127" s="782"/>
      <c r="AI127" s="782"/>
      <c r="AJ127" s="783"/>
      <c r="AK127" s="784">
        <v>5</v>
      </c>
      <c r="AL127" s="782"/>
      <c r="AM127" s="782"/>
      <c r="AN127" s="782"/>
      <c r="AO127" s="783"/>
      <c r="AP127" s="752">
        <v>0</v>
      </c>
      <c r="AQ127" s="753"/>
      <c r="AR127" s="753"/>
      <c r="AS127" s="753"/>
      <c r="AT127" s="754"/>
      <c r="AU127" s="233"/>
      <c r="AV127" s="233"/>
      <c r="AW127" s="233"/>
      <c r="AX127" s="755" t="s">
        <v>455</v>
      </c>
      <c r="AY127" s="756"/>
      <c r="AZ127" s="756"/>
      <c r="BA127" s="756"/>
      <c r="BB127" s="756"/>
      <c r="BC127" s="756"/>
      <c r="BD127" s="756"/>
      <c r="BE127" s="757"/>
      <c r="BF127" s="758" t="s">
        <v>112</v>
      </c>
      <c r="BG127" s="759"/>
      <c r="BH127" s="759"/>
      <c r="BI127" s="759"/>
      <c r="BJ127" s="759"/>
      <c r="BK127" s="759"/>
      <c r="BL127" s="760"/>
      <c r="BM127" s="758">
        <v>11.92</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456</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c r="A128" s="793" t="s">
        <v>457</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458</v>
      </c>
      <c r="X128" s="795"/>
      <c r="Y128" s="795"/>
      <c r="Z128" s="796"/>
      <c r="AA128" s="721">
        <v>847138</v>
      </c>
      <c r="AB128" s="722"/>
      <c r="AC128" s="722"/>
      <c r="AD128" s="722"/>
      <c r="AE128" s="723"/>
      <c r="AF128" s="724">
        <v>832679</v>
      </c>
      <c r="AG128" s="722"/>
      <c r="AH128" s="722"/>
      <c r="AI128" s="722"/>
      <c r="AJ128" s="723"/>
      <c r="AK128" s="724">
        <v>815352</v>
      </c>
      <c r="AL128" s="722"/>
      <c r="AM128" s="722"/>
      <c r="AN128" s="722"/>
      <c r="AO128" s="723"/>
      <c r="AP128" s="725"/>
      <c r="AQ128" s="726"/>
      <c r="AR128" s="726"/>
      <c r="AS128" s="726"/>
      <c r="AT128" s="727"/>
      <c r="AU128" s="235"/>
      <c r="AV128" s="235"/>
      <c r="AW128" s="235"/>
      <c r="AX128" s="770" t="s">
        <v>459</v>
      </c>
      <c r="AY128" s="766"/>
      <c r="AZ128" s="766"/>
      <c r="BA128" s="766"/>
      <c r="BB128" s="766"/>
      <c r="BC128" s="766"/>
      <c r="BD128" s="766"/>
      <c r="BE128" s="767"/>
      <c r="BF128" s="788" t="s">
        <v>112</v>
      </c>
      <c r="BG128" s="789"/>
      <c r="BH128" s="789"/>
      <c r="BI128" s="789"/>
      <c r="BJ128" s="789"/>
      <c r="BK128" s="789"/>
      <c r="BL128" s="790"/>
      <c r="BM128" s="788">
        <v>16.920000000000002</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460</v>
      </c>
      <c r="X129" s="779"/>
      <c r="Y129" s="779"/>
      <c r="Z129" s="780"/>
      <c r="AA129" s="781">
        <v>27556289</v>
      </c>
      <c r="AB129" s="782"/>
      <c r="AC129" s="782"/>
      <c r="AD129" s="782"/>
      <c r="AE129" s="783"/>
      <c r="AF129" s="784">
        <v>27658241</v>
      </c>
      <c r="AG129" s="782"/>
      <c r="AH129" s="782"/>
      <c r="AI129" s="782"/>
      <c r="AJ129" s="783"/>
      <c r="AK129" s="784">
        <v>27768847</v>
      </c>
      <c r="AL129" s="782"/>
      <c r="AM129" s="782"/>
      <c r="AN129" s="782"/>
      <c r="AO129" s="783"/>
      <c r="AP129" s="785"/>
      <c r="AQ129" s="786"/>
      <c r="AR129" s="786"/>
      <c r="AS129" s="786"/>
      <c r="AT129" s="787"/>
      <c r="AU129" s="235"/>
      <c r="AV129" s="235"/>
      <c r="AW129" s="235"/>
      <c r="AX129" s="770" t="s">
        <v>461</v>
      </c>
      <c r="AY129" s="766"/>
      <c r="AZ129" s="766"/>
      <c r="BA129" s="766"/>
      <c r="BB129" s="766"/>
      <c r="BC129" s="766"/>
      <c r="BD129" s="766"/>
      <c r="BE129" s="767"/>
      <c r="BF129" s="771">
        <v>9.3000000000000007</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462</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463</v>
      </c>
      <c r="X130" s="779"/>
      <c r="Y130" s="779"/>
      <c r="Z130" s="780"/>
      <c r="AA130" s="781">
        <v>3531851</v>
      </c>
      <c r="AB130" s="782"/>
      <c r="AC130" s="782"/>
      <c r="AD130" s="782"/>
      <c r="AE130" s="783"/>
      <c r="AF130" s="784">
        <v>3589184</v>
      </c>
      <c r="AG130" s="782"/>
      <c r="AH130" s="782"/>
      <c r="AI130" s="782"/>
      <c r="AJ130" s="783"/>
      <c r="AK130" s="784">
        <v>3604949</v>
      </c>
      <c r="AL130" s="782"/>
      <c r="AM130" s="782"/>
      <c r="AN130" s="782"/>
      <c r="AO130" s="783"/>
      <c r="AP130" s="785"/>
      <c r="AQ130" s="786"/>
      <c r="AR130" s="786"/>
      <c r="AS130" s="786"/>
      <c r="AT130" s="787"/>
      <c r="AU130" s="235"/>
      <c r="AV130" s="235"/>
      <c r="AW130" s="235"/>
      <c r="AX130" s="749" t="s">
        <v>464</v>
      </c>
      <c r="AY130" s="750"/>
      <c r="AZ130" s="750"/>
      <c r="BA130" s="750"/>
      <c r="BB130" s="750"/>
      <c r="BC130" s="750"/>
      <c r="BD130" s="750"/>
      <c r="BE130" s="751"/>
      <c r="BF130" s="703">
        <v>47</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465</v>
      </c>
      <c r="X131" s="712"/>
      <c r="Y131" s="712"/>
      <c r="Z131" s="713"/>
      <c r="AA131" s="714">
        <v>24024438</v>
      </c>
      <c r="AB131" s="715"/>
      <c r="AC131" s="715"/>
      <c r="AD131" s="715"/>
      <c r="AE131" s="716"/>
      <c r="AF131" s="717">
        <v>24069057</v>
      </c>
      <c r="AG131" s="715"/>
      <c r="AH131" s="715"/>
      <c r="AI131" s="715"/>
      <c r="AJ131" s="716"/>
      <c r="AK131" s="717">
        <v>24163898</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466</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467</v>
      </c>
      <c r="W132" s="735"/>
      <c r="X132" s="735"/>
      <c r="Y132" s="735"/>
      <c r="Z132" s="736"/>
      <c r="AA132" s="737">
        <v>9.8637853670000002</v>
      </c>
      <c r="AB132" s="738"/>
      <c r="AC132" s="738"/>
      <c r="AD132" s="738"/>
      <c r="AE132" s="739"/>
      <c r="AF132" s="740">
        <v>8.8663340650000002</v>
      </c>
      <c r="AG132" s="738"/>
      <c r="AH132" s="738"/>
      <c r="AI132" s="738"/>
      <c r="AJ132" s="739"/>
      <c r="AK132" s="740">
        <v>9.1966536189999992</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468</v>
      </c>
      <c r="W133" s="744"/>
      <c r="X133" s="744"/>
      <c r="Y133" s="744"/>
      <c r="Z133" s="745"/>
      <c r="AA133" s="746">
        <v>10.9</v>
      </c>
      <c r="AB133" s="747"/>
      <c r="AC133" s="747"/>
      <c r="AD133" s="747"/>
      <c r="AE133" s="748"/>
      <c r="AF133" s="746">
        <v>9.8000000000000007</v>
      </c>
      <c r="AG133" s="747"/>
      <c r="AH133" s="747"/>
      <c r="AI133" s="747"/>
      <c r="AJ133" s="748"/>
      <c r="AK133" s="746">
        <v>9.3000000000000007</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17" t="s">
        <v>471</v>
      </c>
      <c r="L7" s="254"/>
      <c r="M7" s="255" t="s">
        <v>472</v>
      </c>
      <c r="N7" s="256"/>
    </row>
    <row r="8" spans="1:16">
      <c r="A8" s="248"/>
      <c r="B8" s="244"/>
      <c r="C8" s="244"/>
      <c r="D8" s="244"/>
      <c r="E8" s="244"/>
      <c r="F8" s="244"/>
      <c r="G8" s="257"/>
      <c r="H8" s="258"/>
      <c r="I8" s="258"/>
      <c r="J8" s="259"/>
      <c r="K8" s="1118"/>
      <c r="L8" s="260" t="s">
        <v>473</v>
      </c>
      <c r="M8" s="261" t="s">
        <v>474</v>
      </c>
      <c r="N8" s="262" t="s">
        <v>475</v>
      </c>
    </row>
    <row r="9" spans="1:16">
      <c r="A9" s="248"/>
      <c r="B9" s="244"/>
      <c r="C9" s="244"/>
      <c r="D9" s="244"/>
      <c r="E9" s="244"/>
      <c r="F9" s="244"/>
      <c r="G9" s="1131" t="s">
        <v>476</v>
      </c>
      <c r="H9" s="1132"/>
      <c r="I9" s="1132"/>
      <c r="J9" s="1133"/>
      <c r="K9" s="263">
        <v>5263670</v>
      </c>
      <c r="L9" s="264">
        <v>36569</v>
      </c>
      <c r="M9" s="265">
        <v>58402</v>
      </c>
      <c r="N9" s="266">
        <v>-37.4</v>
      </c>
    </row>
    <row r="10" spans="1:16">
      <c r="A10" s="248"/>
      <c r="B10" s="244"/>
      <c r="C10" s="244"/>
      <c r="D10" s="244"/>
      <c r="E10" s="244"/>
      <c r="F10" s="244"/>
      <c r="G10" s="1131" t="s">
        <v>477</v>
      </c>
      <c r="H10" s="1132"/>
      <c r="I10" s="1132"/>
      <c r="J10" s="1133"/>
      <c r="K10" s="267">
        <v>827788</v>
      </c>
      <c r="L10" s="268">
        <v>5751</v>
      </c>
      <c r="M10" s="269">
        <v>4003</v>
      </c>
      <c r="N10" s="270">
        <v>43.7</v>
      </c>
    </row>
    <row r="11" spans="1:16" ht="13.5" customHeight="1">
      <c r="A11" s="248"/>
      <c r="B11" s="244"/>
      <c r="C11" s="244"/>
      <c r="D11" s="244"/>
      <c r="E11" s="244"/>
      <c r="F11" s="244"/>
      <c r="G11" s="1131" t="s">
        <v>478</v>
      </c>
      <c r="H11" s="1132"/>
      <c r="I11" s="1132"/>
      <c r="J11" s="1133"/>
      <c r="K11" s="267">
        <v>1206958</v>
      </c>
      <c r="L11" s="268">
        <v>8385</v>
      </c>
      <c r="M11" s="269">
        <v>3781</v>
      </c>
      <c r="N11" s="270">
        <v>121.8</v>
      </c>
    </row>
    <row r="12" spans="1:16" ht="13.5" customHeight="1">
      <c r="A12" s="248"/>
      <c r="B12" s="244"/>
      <c r="C12" s="244"/>
      <c r="D12" s="244"/>
      <c r="E12" s="244"/>
      <c r="F12" s="244"/>
      <c r="G12" s="1131" t="s">
        <v>479</v>
      </c>
      <c r="H12" s="1132"/>
      <c r="I12" s="1132"/>
      <c r="J12" s="1133"/>
      <c r="K12" s="267">
        <v>549030</v>
      </c>
      <c r="L12" s="268">
        <v>3814</v>
      </c>
      <c r="M12" s="269">
        <v>598</v>
      </c>
      <c r="N12" s="270">
        <v>537.79999999999995</v>
      </c>
    </row>
    <row r="13" spans="1:16" ht="13.5" customHeight="1">
      <c r="A13" s="248"/>
      <c r="B13" s="244"/>
      <c r="C13" s="244"/>
      <c r="D13" s="244"/>
      <c r="E13" s="244"/>
      <c r="F13" s="244"/>
      <c r="G13" s="1131" t="s">
        <v>480</v>
      </c>
      <c r="H13" s="1132"/>
      <c r="I13" s="1132"/>
      <c r="J13" s="1133"/>
      <c r="K13" s="267" t="s">
        <v>481</v>
      </c>
      <c r="L13" s="268" t="s">
        <v>481</v>
      </c>
      <c r="M13" s="269">
        <v>1</v>
      </c>
      <c r="N13" s="270" t="s">
        <v>481</v>
      </c>
    </row>
    <row r="14" spans="1:16" ht="13.5" customHeight="1">
      <c r="A14" s="248"/>
      <c r="B14" s="244"/>
      <c r="C14" s="244"/>
      <c r="D14" s="244"/>
      <c r="E14" s="244"/>
      <c r="F14" s="244"/>
      <c r="G14" s="1131" t="s">
        <v>482</v>
      </c>
      <c r="H14" s="1132"/>
      <c r="I14" s="1132"/>
      <c r="J14" s="1133"/>
      <c r="K14" s="267">
        <v>365412</v>
      </c>
      <c r="L14" s="268">
        <v>2539</v>
      </c>
      <c r="M14" s="269">
        <v>2386</v>
      </c>
      <c r="N14" s="270">
        <v>6.4</v>
      </c>
    </row>
    <row r="15" spans="1:16" ht="13.5" customHeight="1">
      <c r="A15" s="248"/>
      <c r="B15" s="244"/>
      <c r="C15" s="244"/>
      <c r="D15" s="244"/>
      <c r="E15" s="244"/>
      <c r="F15" s="244"/>
      <c r="G15" s="1131" t="s">
        <v>483</v>
      </c>
      <c r="H15" s="1132"/>
      <c r="I15" s="1132"/>
      <c r="J15" s="1133"/>
      <c r="K15" s="267">
        <v>655913</v>
      </c>
      <c r="L15" s="268">
        <v>4557</v>
      </c>
      <c r="M15" s="269">
        <v>1344</v>
      </c>
      <c r="N15" s="270">
        <v>239.1</v>
      </c>
    </row>
    <row r="16" spans="1:16">
      <c r="A16" s="248"/>
      <c r="B16" s="244"/>
      <c r="C16" s="244"/>
      <c r="D16" s="244"/>
      <c r="E16" s="244"/>
      <c r="F16" s="244"/>
      <c r="G16" s="1134" t="s">
        <v>484</v>
      </c>
      <c r="H16" s="1135"/>
      <c r="I16" s="1135"/>
      <c r="J16" s="1136"/>
      <c r="K16" s="268">
        <v>-550325</v>
      </c>
      <c r="L16" s="268">
        <v>-3823</v>
      </c>
      <c r="M16" s="269">
        <v>-6701</v>
      </c>
      <c r="N16" s="270">
        <v>-42.9</v>
      </c>
    </row>
    <row r="17" spans="1:16">
      <c r="A17" s="248"/>
      <c r="B17" s="244"/>
      <c r="C17" s="244"/>
      <c r="D17" s="244"/>
      <c r="E17" s="244"/>
      <c r="F17" s="244"/>
      <c r="G17" s="1134" t="s">
        <v>170</v>
      </c>
      <c r="H17" s="1135"/>
      <c r="I17" s="1135"/>
      <c r="J17" s="1136"/>
      <c r="K17" s="268">
        <v>8318446</v>
      </c>
      <c r="L17" s="268">
        <v>57792</v>
      </c>
      <c r="M17" s="269">
        <v>63814</v>
      </c>
      <c r="N17" s="270">
        <v>-9.4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28" t="s">
        <v>489</v>
      </c>
      <c r="H21" s="1129"/>
      <c r="I21" s="1129"/>
      <c r="J21" s="1130"/>
      <c r="K21" s="280">
        <v>4.8600000000000003</v>
      </c>
      <c r="L21" s="281">
        <v>6.4</v>
      </c>
      <c r="M21" s="282">
        <v>-1.54</v>
      </c>
      <c r="N21" s="249"/>
      <c r="O21" s="283"/>
      <c r="P21" s="279"/>
    </row>
    <row r="22" spans="1:16" s="284" customFormat="1">
      <c r="A22" s="279"/>
      <c r="B22" s="249"/>
      <c r="C22" s="249"/>
      <c r="D22" s="249"/>
      <c r="E22" s="249"/>
      <c r="F22" s="249"/>
      <c r="G22" s="1128" t="s">
        <v>490</v>
      </c>
      <c r="H22" s="1129"/>
      <c r="I22" s="1129"/>
      <c r="J22" s="1130"/>
      <c r="K22" s="285">
        <v>100.4</v>
      </c>
      <c r="L22" s="286">
        <v>98.9</v>
      </c>
      <c r="M22" s="287">
        <v>1.5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17" t="s">
        <v>471</v>
      </c>
      <c r="L30" s="254"/>
      <c r="M30" s="255" t="s">
        <v>472</v>
      </c>
      <c r="N30" s="256"/>
    </row>
    <row r="31" spans="1:16">
      <c r="A31" s="248"/>
      <c r="B31" s="244"/>
      <c r="C31" s="244"/>
      <c r="D31" s="244"/>
      <c r="E31" s="244"/>
      <c r="F31" s="244"/>
      <c r="G31" s="257"/>
      <c r="H31" s="258"/>
      <c r="I31" s="258"/>
      <c r="J31" s="259"/>
      <c r="K31" s="1118"/>
      <c r="L31" s="260" t="s">
        <v>473</v>
      </c>
      <c r="M31" s="261" t="s">
        <v>474</v>
      </c>
      <c r="N31" s="262" t="s">
        <v>475</v>
      </c>
    </row>
    <row r="32" spans="1:16" ht="27" customHeight="1">
      <c r="A32" s="248"/>
      <c r="B32" s="244"/>
      <c r="C32" s="244"/>
      <c r="D32" s="244"/>
      <c r="E32" s="244"/>
      <c r="F32" s="244"/>
      <c r="G32" s="1119" t="s">
        <v>494</v>
      </c>
      <c r="H32" s="1120"/>
      <c r="I32" s="1120"/>
      <c r="J32" s="1121"/>
      <c r="K32" s="294">
        <v>5016885</v>
      </c>
      <c r="L32" s="294">
        <v>34854</v>
      </c>
      <c r="M32" s="295">
        <v>38473</v>
      </c>
      <c r="N32" s="296">
        <v>-9.4</v>
      </c>
    </row>
    <row r="33" spans="1:16" ht="13.5" customHeight="1">
      <c r="A33" s="248"/>
      <c r="B33" s="244"/>
      <c r="C33" s="244"/>
      <c r="D33" s="244"/>
      <c r="E33" s="244"/>
      <c r="F33" s="244"/>
      <c r="G33" s="1119" t="s">
        <v>495</v>
      </c>
      <c r="H33" s="1120"/>
      <c r="I33" s="1120"/>
      <c r="J33" s="1121"/>
      <c r="K33" s="294" t="s">
        <v>481</v>
      </c>
      <c r="L33" s="294" t="s">
        <v>481</v>
      </c>
      <c r="M33" s="295" t="s">
        <v>481</v>
      </c>
      <c r="N33" s="296" t="s">
        <v>481</v>
      </c>
    </row>
    <row r="34" spans="1:16" ht="27" customHeight="1">
      <c r="A34" s="248"/>
      <c r="B34" s="244"/>
      <c r="C34" s="244"/>
      <c r="D34" s="244"/>
      <c r="E34" s="244"/>
      <c r="F34" s="244"/>
      <c r="G34" s="1119" t="s">
        <v>496</v>
      </c>
      <c r="H34" s="1120"/>
      <c r="I34" s="1120"/>
      <c r="J34" s="1121"/>
      <c r="K34" s="294" t="s">
        <v>481</v>
      </c>
      <c r="L34" s="294" t="s">
        <v>481</v>
      </c>
      <c r="M34" s="295">
        <v>31</v>
      </c>
      <c r="N34" s="296" t="s">
        <v>481</v>
      </c>
    </row>
    <row r="35" spans="1:16" ht="27" customHeight="1">
      <c r="A35" s="248"/>
      <c r="B35" s="244"/>
      <c r="C35" s="244"/>
      <c r="D35" s="244"/>
      <c r="E35" s="244"/>
      <c r="F35" s="244"/>
      <c r="G35" s="1119" t="s">
        <v>497</v>
      </c>
      <c r="H35" s="1120"/>
      <c r="I35" s="1120"/>
      <c r="J35" s="1121"/>
      <c r="K35" s="294">
        <v>1471801</v>
      </c>
      <c r="L35" s="294">
        <v>10225</v>
      </c>
      <c r="M35" s="295">
        <v>10015</v>
      </c>
      <c r="N35" s="296">
        <v>2.1</v>
      </c>
    </row>
    <row r="36" spans="1:16" ht="27" customHeight="1">
      <c r="A36" s="248"/>
      <c r="B36" s="244"/>
      <c r="C36" s="244"/>
      <c r="D36" s="244"/>
      <c r="E36" s="244"/>
      <c r="F36" s="244"/>
      <c r="G36" s="1119" t="s">
        <v>498</v>
      </c>
      <c r="H36" s="1120"/>
      <c r="I36" s="1120"/>
      <c r="J36" s="1121"/>
      <c r="K36" s="294">
        <v>151338</v>
      </c>
      <c r="L36" s="294">
        <v>1051</v>
      </c>
      <c r="M36" s="295">
        <v>1507</v>
      </c>
      <c r="N36" s="296">
        <v>-30.3</v>
      </c>
    </row>
    <row r="37" spans="1:16" ht="13.5" customHeight="1">
      <c r="A37" s="248"/>
      <c r="B37" s="244"/>
      <c r="C37" s="244"/>
      <c r="D37" s="244"/>
      <c r="E37" s="244"/>
      <c r="F37" s="244"/>
      <c r="G37" s="1119" t="s">
        <v>499</v>
      </c>
      <c r="H37" s="1120"/>
      <c r="I37" s="1120"/>
      <c r="J37" s="1121"/>
      <c r="K37" s="294">
        <v>2547</v>
      </c>
      <c r="L37" s="294">
        <v>18</v>
      </c>
      <c r="M37" s="295">
        <v>1079</v>
      </c>
      <c r="N37" s="296">
        <v>-98.3</v>
      </c>
    </row>
    <row r="38" spans="1:16" ht="27" customHeight="1">
      <c r="A38" s="248"/>
      <c r="B38" s="244"/>
      <c r="C38" s="244"/>
      <c r="D38" s="244"/>
      <c r="E38" s="244"/>
      <c r="F38" s="244"/>
      <c r="G38" s="1122" t="s">
        <v>500</v>
      </c>
      <c r="H38" s="1123"/>
      <c r="I38" s="1123"/>
      <c r="J38" s="1124"/>
      <c r="K38" s="297" t="s">
        <v>481</v>
      </c>
      <c r="L38" s="297" t="s">
        <v>481</v>
      </c>
      <c r="M38" s="298">
        <v>5</v>
      </c>
      <c r="N38" s="299" t="s">
        <v>481</v>
      </c>
      <c r="O38" s="293"/>
    </row>
    <row r="39" spans="1:16">
      <c r="A39" s="248"/>
      <c r="B39" s="244"/>
      <c r="C39" s="244"/>
      <c r="D39" s="244"/>
      <c r="E39" s="244"/>
      <c r="F39" s="244"/>
      <c r="G39" s="1122" t="s">
        <v>501</v>
      </c>
      <c r="H39" s="1123"/>
      <c r="I39" s="1123"/>
      <c r="J39" s="1124"/>
      <c r="K39" s="300">
        <v>-815352</v>
      </c>
      <c r="L39" s="300">
        <v>-5665</v>
      </c>
      <c r="M39" s="301">
        <v>-7129</v>
      </c>
      <c r="N39" s="302">
        <v>-20.5</v>
      </c>
      <c r="O39" s="293"/>
    </row>
    <row r="40" spans="1:16" ht="27" customHeight="1">
      <c r="A40" s="248"/>
      <c r="B40" s="244"/>
      <c r="C40" s="244"/>
      <c r="D40" s="244"/>
      <c r="E40" s="244"/>
      <c r="F40" s="244"/>
      <c r="G40" s="1119" t="s">
        <v>502</v>
      </c>
      <c r="H40" s="1120"/>
      <c r="I40" s="1120"/>
      <c r="J40" s="1121"/>
      <c r="K40" s="300">
        <v>-3604949</v>
      </c>
      <c r="L40" s="300">
        <v>-25045</v>
      </c>
      <c r="M40" s="301">
        <v>-30363</v>
      </c>
      <c r="N40" s="302">
        <v>-17.5</v>
      </c>
      <c r="O40" s="293"/>
    </row>
    <row r="41" spans="1:16">
      <c r="A41" s="248"/>
      <c r="B41" s="244"/>
      <c r="C41" s="244"/>
      <c r="D41" s="244"/>
      <c r="E41" s="244"/>
      <c r="F41" s="244"/>
      <c r="G41" s="1125" t="s">
        <v>280</v>
      </c>
      <c r="H41" s="1126"/>
      <c r="I41" s="1126"/>
      <c r="J41" s="1127"/>
      <c r="K41" s="294">
        <v>2222270</v>
      </c>
      <c r="L41" s="300">
        <v>15439</v>
      </c>
      <c r="M41" s="301">
        <v>13618</v>
      </c>
      <c r="N41" s="302">
        <v>13.4</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12" t="s">
        <v>471</v>
      </c>
      <c r="J49" s="1114" t="s">
        <v>506</v>
      </c>
      <c r="K49" s="1115"/>
      <c r="L49" s="1115"/>
      <c r="M49" s="1115"/>
      <c r="N49" s="1116"/>
    </row>
    <row r="50" spans="1:14">
      <c r="A50" s="248"/>
      <c r="B50" s="244"/>
      <c r="C50" s="244"/>
      <c r="D50" s="244"/>
      <c r="E50" s="244"/>
      <c r="F50" s="244"/>
      <c r="G50" s="312"/>
      <c r="H50" s="313"/>
      <c r="I50" s="1113"/>
      <c r="J50" s="314" t="s">
        <v>507</v>
      </c>
      <c r="K50" s="315" t="s">
        <v>508</v>
      </c>
      <c r="L50" s="316" t="s">
        <v>509</v>
      </c>
      <c r="M50" s="317" t="s">
        <v>510</v>
      </c>
      <c r="N50" s="318" t="s">
        <v>511</v>
      </c>
    </row>
    <row r="51" spans="1:14">
      <c r="A51" s="248"/>
      <c r="B51" s="244"/>
      <c r="C51" s="244"/>
      <c r="D51" s="244"/>
      <c r="E51" s="244"/>
      <c r="F51" s="244"/>
      <c r="G51" s="310" t="s">
        <v>512</v>
      </c>
      <c r="H51" s="311"/>
      <c r="I51" s="319">
        <v>11232502</v>
      </c>
      <c r="J51" s="320">
        <v>78338</v>
      </c>
      <c r="K51" s="321">
        <v>18.399999999999999</v>
      </c>
      <c r="L51" s="322">
        <v>50453</v>
      </c>
      <c r="M51" s="323">
        <v>12.3</v>
      </c>
      <c r="N51" s="324">
        <v>6.1</v>
      </c>
    </row>
    <row r="52" spans="1:14">
      <c r="A52" s="248"/>
      <c r="B52" s="244"/>
      <c r="C52" s="244"/>
      <c r="D52" s="244"/>
      <c r="E52" s="244"/>
      <c r="F52" s="244"/>
      <c r="G52" s="325"/>
      <c r="H52" s="326" t="s">
        <v>513</v>
      </c>
      <c r="I52" s="327">
        <v>5038483</v>
      </c>
      <c r="J52" s="328">
        <v>35139</v>
      </c>
      <c r="K52" s="329">
        <v>-1.6</v>
      </c>
      <c r="L52" s="330">
        <v>30868</v>
      </c>
      <c r="M52" s="331">
        <v>6.7</v>
      </c>
      <c r="N52" s="332">
        <v>-8.3000000000000007</v>
      </c>
    </row>
    <row r="53" spans="1:14">
      <c r="A53" s="248"/>
      <c r="B53" s="244"/>
      <c r="C53" s="244"/>
      <c r="D53" s="244"/>
      <c r="E53" s="244"/>
      <c r="F53" s="244"/>
      <c r="G53" s="310" t="s">
        <v>514</v>
      </c>
      <c r="H53" s="311"/>
      <c r="I53" s="319">
        <v>8609935</v>
      </c>
      <c r="J53" s="320">
        <v>60024</v>
      </c>
      <c r="K53" s="321">
        <v>-23.4</v>
      </c>
      <c r="L53" s="322">
        <v>52576</v>
      </c>
      <c r="M53" s="323">
        <v>4.2</v>
      </c>
      <c r="N53" s="324">
        <v>-27.6</v>
      </c>
    </row>
    <row r="54" spans="1:14">
      <c r="A54" s="248"/>
      <c r="B54" s="244"/>
      <c r="C54" s="244"/>
      <c r="D54" s="244"/>
      <c r="E54" s="244"/>
      <c r="F54" s="244"/>
      <c r="G54" s="325"/>
      <c r="H54" s="326" t="s">
        <v>513</v>
      </c>
      <c r="I54" s="327">
        <v>4189675</v>
      </c>
      <c r="J54" s="328">
        <v>29208</v>
      </c>
      <c r="K54" s="329">
        <v>-16.899999999999999</v>
      </c>
      <c r="L54" s="330">
        <v>32266</v>
      </c>
      <c r="M54" s="331">
        <v>4.5</v>
      </c>
      <c r="N54" s="332">
        <v>-21.4</v>
      </c>
    </row>
    <row r="55" spans="1:14">
      <c r="A55" s="248"/>
      <c r="B55" s="244"/>
      <c r="C55" s="244"/>
      <c r="D55" s="244"/>
      <c r="E55" s="244"/>
      <c r="F55" s="244"/>
      <c r="G55" s="310" t="s">
        <v>515</v>
      </c>
      <c r="H55" s="311"/>
      <c r="I55" s="319">
        <v>9298844</v>
      </c>
      <c r="J55" s="320">
        <v>65131</v>
      </c>
      <c r="K55" s="321">
        <v>8.5</v>
      </c>
      <c r="L55" s="322">
        <v>41433</v>
      </c>
      <c r="M55" s="323">
        <v>-21.2</v>
      </c>
      <c r="N55" s="324">
        <v>29.7</v>
      </c>
    </row>
    <row r="56" spans="1:14">
      <c r="A56" s="248"/>
      <c r="B56" s="244"/>
      <c r="C56" s="244"/>
      <c r="D56" s="244"/>
      <c r="E56" s="244"/>
      <c r="F56" s="244"/>
      <c r="G56" s="325"/>
      <c r="H56" s="326" t="s">
        <v>513</v>
      </c>
      <c r="I56" s="327">
        <v>4526260</v>
      </c>
      <c r="J56" s="328">
        <v>31703</v>
      </c>
      <c r="K56" s="329">
        <v>8.5</v>
      </c>
      <c r="L56" s="330">
        <v>22351</v>
      </c>
      <c r="M56" s="331">
        <v>-30.7</v>
      </c>
      <c r="N56" s="332">
        <v>39.200000000000003</v>
      </c>
    </row>
    <row r="57" spans="1:14">
      <c r="A57" s="248"/>
      <c r="B57" s="244"/>
      <c r="C57" s="244"/>
      <c r="D57" s="244"/>
      <c r="E57" s="244"/>
      <c r="F57" s="244"/>
      <c r="G57" s="310" t="s">
        <v>516</v>
      </c>
      <c r="H57" s="311"/>
      <c r="I57" s="319">
        <v>7218788</v>
      </c>
      <c r="J57" s="320">
        <v>49942</v>
      </c>
      <c r="K57" s="321">
        <v>-23.3</v>
      </c>
      <c r="L57" s="322">
        <v>43493</v>
      </c>
      <c r="M57" s="323">
        <v>5</v>
      </c>
      <c r="N57" s="324">
        <v>-28.3</v>
      </c>
    </row>
    <row r="58" spans="1:14">
      <c r="A58" s="248"/>
      <c r="B58" s="244"/>
      <c r="C58" s="244"/>
      <c r="D58" s="244"/>
      <c r="E58" s="244"/>
      <c r="F58" s="244"/>
      <c r="G58" s="325"/>
      <c r="H58" s="326" t="s">
        <v>513</v>
      </c>
      <c r="I58" s="327">
        <v>2960733</v>
      </c>
      <c r="J58" s="328">
        <v>20483</v>
      </c>
      <c r="K58" s="329">
        <v>-35.4</v>
      </c>
      <c r="L58" s="330">
        <v>23254</v>
      </c>
      <c r="M58" s="331">
        <v>4</v>
      </c>
      <c r="N58" s="332">
        <v>-39.4</v>
      </c>
    </row>
    <row r="59" spans="1:14">
      <c r="A59" s="248"/>
      <c r="B59" s="244"/>
      <c r="C59" s="244"/>
      <c r="D59" s="244"/>
      <c r="E59" s="244"/>
      <c r="F59" s="244"/>
      <c r="G59" s="310" t="s">
        <v>517</v>
      </c>
      <c r="H59" s="311"/>
      <c r="I59" s="319">
        <v>10544840</v>
      </c>
      <c r="J59" s="320">
        <v>73260</v>
      </c>
      <c r="K59" s="321">
        <v>46.7</v>
      </c>
      <c r="L59" s="322">
        <v>50840</v>
      </c>
      <c r="M59" s="323">
        <v>16.899999999999999</v>
      </c>
      <c r="N59" s="324">
        <v>29.8</v>
      </c>
    </row>
    <row r="60" spans="1:14">
      <c r="A60" s="248"/>
      <c r="B60" s="244"/>
      <c r="C60" s="244"/>
      <c r="D60" s="244"/>
      <c r="E60" s="244"/>
      <c r="F60" s="244"/>
      <c r="G60" s="325"/>
      <c r="H60" s="326" t="s">
        <v>513</v>
      </c>
      <c r="I60" s="333">
        <v>3108664</v>
      </c>
      <c r="J60" s="328">
        <v>21597</v>
      </c>
      <c r="K60" s="329">
        <v>5.4</v>
      </c>
      <c r="L60" s="330">
        <v>25367</v>
      </c>
      <c r="M60" s="331">
        <v>9.1</v>
      </c>
      <c r="N60" s="332">
        <v>-3.7</v>
      </c>
    </row>
    <row r="61" spans="1:14">
      <c r="A61" s="248"/>
      <c r="B61" s="244"/>
      <c r="C61" s="244"/>
      <c r="D61" s="244"/>
      <c r="E61" s="244"/>
      <c r="F61" s="244"/>
      <c r="G61" s="310" t="s">
        <v>518</v>
      </c>
      <c r="H61" s="334"/>
      <c r="I61" s="335">
        <v>9380982</v>
      </c>
      <c r="J61" s="336">
        <v>65339</v>
      </c>
      <c r="K61" s="337">
        <v>5.4</v>
      </c>
      <c r="L61" s="338">
        <v>47759</v>
      </c>
      <c r="M61" s="339">
        <v>3.4</v>
      </c>
      <c r="N61" s="324">
        <v>2</v>
      </c>
    </row>
    <row r="62" spans="1:14">
      <c r="A62" s="248"/>
      <c r="B62" s="244"/>
      <c r="C62" s="244"/>
      <c r="D62" s="244"/>
      <c r="E62" s="244"/>
      <c r="F62" s="244"/>
      <c r="G62" s="325"/>
      <c r="H62" s="326" t="s">
        <v>513</v>
      </c>
      <c r="I62" s="327">
        <v>3964763</v>
      </c>
      <c r="J62" s="328">
        <v>27626</v>
      </c>
      <c r="K62" s="329">
        <v>-8</v>
      </c>
      <c r="L62" s="330">
        <v>26821</v>
      </c>
      <c r="M62" s="331">
        <v>-1.3</v>
      </c>
      <c r="N62" s="332">
        <v>-6.7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37" t="s">
        <v>3</v>
      </c>
      <c r="D47" s="1137"/>
      <c r="E47" s="1138"/>
      <c r="F47" s="11">
        <v>5.92</v>
      </c>
      <c r="G47" s="12">
        <v>8.92</v>
      </c>
      <c r="H47" s="12">
        <v>11.47</v>
      </c>
      <c r="I47" s="12">
        <v>13.28</v>
      </c>
      <c r="J47" s="13">
        <v>18.47</v>
      </c>
    </row>
    <row r="48" spans="2:10" ht="57.75" customHeight="1">
      <c r="B48" s="14"/>
      <c r="C48" s="1139" t="s">
        <v>4</v>
      </c>
      <c r="D48" s="1139"/>
      <c r="E48" s="1140"/>
      <c r="F48" s="15">
        <v>6.07</v>
      </c>
      <c r="G48" s="16">
        <v>6.59</v>
      </c>
      <c r="H48" s="16">
        <v>6.68</v>
      </c>
      <c r="I48" s="16">
        <v>8.51</v>
      </c>
      <c r="J48" s="17">
        <v>8.1199999999999992</v>
      </c>
    </row>
    <row r="49" spans="2:10" ht="57.75" customHeight="1" thickBot="1">
      <c r="B49" s="18"/>
      <c r="C49" s="1141" t="s">
        <v>5</v>
      </c>
      <c r="D49" s="1141"/>
      <c r="E49" s="1142"/>
      <c r="F49" s="19" t="s">
        <v>525</v>
      </c>
      <c r="G49" s="20">
        <v>3.85</v>
      </c>
      <c r="H49" s="20">
        <v>3.1</v>
      </c>
      <c r="I49" s="20">
        <v>3.85</v>
      </c>
      <c r="J49" s="21">
        <v>4.8899999999999997</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49" t="s">
        <v>526</v>
      </c>
      <c r="D34" s="1149"/>
      <c r="E34" s="1150"/>
      <c r="F34" s="32">
        <v>3.69</v>
      </c>
      <c r="G34" s="33">
        <v>7.79</v>
      </c>
      <c r="H34" s="33">
        <v>10.220000000000001</v>
      </c>
      <c r="I34" s="33">
        <v>10.81</v>
      </c>
      <c r="J34" s="34">
        <v>12.15</v>
      </c>
      <c r="K34" s="22"/>
      <c r="L34" s="22"/>
      <c r="M34" s="22"/>
      <c r="N34" s="22"/>
      <c r="O34" s="22"/>
      <c r="P34" s="22"/>
    </row>
    <row r="35" spans="1:16" ht="39" customHeight="1">
      <c r="A35" s="22"/>
      <c r="B35" s="35"/>
      <c r="C35" s="1143" t="s">
        <v>527</v>
      </c>
      <c r="D35" s="1144"/>
      <c r="E35" s="1145"/>
      <c r="F35" s="36">
        <v>6.51</v>
      </c>
      <c r="G35" s="37">
        <v>6.8</v>
      </c>
      <c r="H35" s="37">
        <v>7.68</v>
      </c>
      <c r="I35" s="37">
        <v>8.8000000000000007</v>
      </c>
      <c r="J35" s="38">
        <v>8.92</v>
      </c>
      <c r="K35" s="22"/>
      <c r="L35" s="22"/>
      <c r="M35" s="22"/>
      <c r="N35" s="22"/>
      <c r="O35" s="22"/>
      <c r="P35" s="22"/>
    </row>
    <row r="36" spans="1:16" ht="39" customHeight="1">
      <c r="A36" s="22"/>
      <c r="B36" s="35"/>
      <c r="C36" s="1143" t="s">
        <v>528</v>
      </c>
      <c r="D36" s="1144"/>
      <c r="E36" s="1145"/>
      <c r="F36" s="36">
        <v>5.83</v>
      </c>
      <c r="G36" s="37">
        <v>6.26</v>
      </c>
      <c r="H36" s="37">
        <v>6.4</v>
      </c>
      <c r="I36" s="37">
        <v>8.23</v>
      </c>
      <c r="J36" s="38">
        <v>7.8</v>
      </c>
      <c r="K36" s="22"/>
      <c r="L36" s="22"/>
      <c r="M36" s="22"/>
      <c r="N36" s="22"/>
      <c r="O36" s="22"/>
      <c r="P36" s="22"/>
    </row>
    <row r="37" spans="1:16" ht="39" customHeight="1">
      <c r="A37" s="22"/>
      <c r="B37" s="35"/>
      <c r="C37" s="1143" t="s">
        <v>529</v>
      </c>
      <c r="D37" s="1144"/>
      <c r="E37" s="1145"/>
      <c r="F37" s="36">
        <v>1.06</v>
      </c>
      <c r="G37" s="37">
        <v>0.98</v>
      </c>
      <c r="H37" s="37">
        <v>2.5099999999999998</v>
      </c>
      <c r="I37" s="37">
        <v>3.31</v>
      </c>
      <c r="J37" s="38">
        <v>1.23</v>
      </c>
      <c r="K37" s="22"/>
      <c r="L37" s="22"/>
      <c r="M37" s="22"/>
      <c r="N37" s="22"/>
      <c r="O37" s="22"/>
      <c r="P37" s="22"/>
    </row>
    <row r="38" spans="1:16" ht="39" customHeight="1">
      <c r="A38" s="22"/>
      <c r="B38" s="35"/>
      <c r="C38" s="1143" t="s">
        <v>530</v>
      </c>
      <c r="D38" s="1144"/>
      <c r="E38" s="1145"/>
      <c r="F38" s="36">
        <v>0.64</v>
      </c>
      <c r="G38" s="37">
        <v>0.78</v>
      </c>
      <c r="H38" s="37">
        <v>0.46</v>
      </c>
      <c r="I38" s="37">
        <v>0.76</v>
      </c>
      <c r="J38" s="38">
        <v>0.6</v>
      </c>
      <c r="K38" s="22"/>
      <c r="L38" s="22"/>
      <c r="M38" s="22"/>
      <c r="N38" s="22"/>
      <c r="O38" s="22"/>
      <c r="P38" s="22"/>
    </row>
    <row r="39" spans="1:16" ht="39" customHeight="1">
      <c r="A39" s="22"/>
      <c r="B39" s="35"/>
      <c r="C39" s="1143" t="s">
        <v>531</v>
      </c>
      <c r="D39" s="1144"/>
      <c r="E39" s="1145"/>
      <c r="F39" s="36">
        <v>0.04</v>
      </c>
      <c r="G39" s="37">
        <v>0.09</v>
      </c>
      <c r="H39" s="37">
        <v>7.0000000000000007E-2</v>
      </c>
      <c r="I39" s="37">
        <v>0.15</v>
      </c>
      <c r="J39" s="38">
        <v>0.21</v>
      </c>
      <c r="K39" s="22"/>
      <c r="L39" s="22"/>
      <c r="M39" s="22"/>
      <c r="N39" s="22"/>
      <c r="O39" s="22"/>
      <c r="P39" s="22"/>
    </row>
    <row r="40" spans="1:16" ht="39" customHeight="1">
      <c r="A40" s="22"/>
      <c r="B40" s="35"/>
      <c r="C40" s="1143" t="s">
        <v>532</v>
      </c>
      <c r="D40" s="1144"/>
      <c r="E40" s="1145"/>
      <c r="F40" s="36">
        <v>0.12</v>
      </c>
      <c r="G40" s="37">
        <v>0.12</v>
      </c>
      <c r="H40" s="37">
        <v>0.12</v>
      </c>
      <c r="I40" s="37">
        <v>0.14000000000000001</v>
      </c>
      <c r="J40" s="38">
        <v>0.13</v>
      </c>
      <c r="K40" s="22"/>
      <c r="L40" s="22"/>
      <c r="M40" s="22"/>
      <c r="N40" s="22"/>
      <c r="O40" s="22"/>
      <c r="P40" s="22"/>
    </row>
    <row r="41" spans="1:16" ht="39" customHeight="1">
      <c r="A41" s="22"/>
      <c r="B41" s="35"/>
      <c r="C41" s="1143" t="s">
        <v>533</v>
      </c>
      <c r="D41" s="1144"/>
      <c r="E41" s="1145"/>
      <c r="F41" s="36">
        <v>0.2</v>
      </c>
      <c r="G41" s="37">
        <v>0.24</v>
      </c>
      <c r="H41" s="37">
        <v>0.21</v>
      </c>
      <c r="I41" s="37">
        <v>0.13</v>
      </c>
      <c r="J41" s="38">
        <v>0.12</v>
      </c>
      <c r="K41" s="22"/>
      <c r="L41" s="22"/>
      <c r="M41" s="22"/>
      <c r="N41" s="22"/>
      <c r="O41" s="22"/>
      <c r="P41" s="22"/>
    </row>
    <row r="42" spans="1:16" ht="39" customHeight="1">
      <c r="A42" s="22"/>
      <c r="B42" s="39"/>
      <c r="C42" s="1143" t="s">
        <v>534</v>
      </c>
      <c r="D42" s="1144"/>
      <c r="E42" s="1145"/>
      <c r="F42" s="36" t="s">
        <v>481</v>
      </c>
      <c r="G42" s="37" t="s">
        <v>481</v>
      </c>
      <c r="H42" s="37" t="s">
        <v>481</v>
      </c>
      <c r="I42" s="37" t="s">
        <v>481</v>
      </c>
      <c r="J42" s="38" t="s">
        <v>481</v>
      </c>
      <c r="K42" s="22"/>
      <c r="L42" s="22"/>
      <c r="M42" s="22"/>
      <c r="N42" s="22"/>
      <c r="O42" s="22"/>
      <c r="P42" s="22"/>
    </row>
    <row r="43" spans="1:16" ht="39" customHeight="1" thickBot="1">
      <c r="A43" s="22"/>
      <c r="B43" s="40"/>
      <c r="C43" s="1146" t="s">
        <v>535</v>
      </c>
      <c r="D43" s="1147"/>
      <c r="E43" s="1148"/>
      <c r="F43" s="41">
        <v>0.15</v>
      </c>
      <c r="G43" s="42">
        <v>0.16</v>
      </c>
      <c r="H43" s="42">
        <v>0.11</v>
      </c>
      <c r="I43" s="42">
        <v>0.09</v>
      </c>
      <c r="J43" s="43">
        <v>0.11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59" t="s">
        <v>11</v>
      </c>
      <c r="C45" s="1160"/>
      <c r="D45" s="58"/>
      <c r="E45" s="1165" t="s">
        <v>12</v>
      </c>
      <c r="F45" s="1165"/>
      <c r="G45" s="1165"/>
      <c r="H45" s="1165"/>
      <c r="I45" s="1165"/>
      <c r="J45" s="1166"/>
      <c r="K45" s="59">
        <v>4823</v>
      </c>
      <c r="L45" s="60">
        <v>4921</v>
      </c>
      <c r="M45" s="60">
        <v>4887</v>
      </c>
      <c r="N45" s="60">
        <v>4891</v>
      </c>
      <c r="O45" s="61">
        <v>5017</v>
      </c>
      <c r="P45" s="48"/>
      <c r="Q45" s="48"/>
      <c r="R45" s="48"/>
      <c r="S45" s="48"/>
      <c r="T45" s="48"/>
      <c r="U45" s="48"/>
    </row>
    <row r="46" spans="1:21" ht="30.75" customHeight="1">
      <c r="A46" s="48"/>
      <c r="B46" s="1161"/>
      <c r="C46" s="1162"/>
      <c r="D46" s="62"/>
      <c r="E46" s="1153" t="s">
        <v>13</v>
      </c>
      <c r="F46" s="1153"/>
      <c r="G46" s="1153"/>
      <c r="H46" s="1153"/>
      <c r="I46" s="1153"/>
      <c r="J46" s="1154"/>
      <c r="K46" s="63" t="s">
        <v>481</v>
      </c>
      <c r="L46" s="64" t="s">
        <v>481</v>
      </c>
      <c r="M46" s="64" t="s">
        <v>481</v>
      </c>
      <c r="N46" s="64" t="s">
        <v>481</v>
      </c>
      <c r="O46" s="65" t="s">
        <v>481</v>
      </c>
      <c r="P46" s="48"/>
      <c r="Q46" s="48"/>
      <c r="R46" s="48"/>
      <c r="S46" s="48"/>
      <c r="T46" s="48"/>
      <c r="U46" s="48"/>
    </row>
    <row r="47" spans="1:21" ht="30.75" customHeight="1">
      <c r="A47" s="48"/>
      <c r="B47" s="1161"/>
      <c r="C47" s="1162"/>
      <c r="D47" s="62"/>
      <c r="E47" s="1153" t="s">
        <v>14</v>
      </c>
      <c r="F47" s="1153"/>
      <c r="G47" s="1153"/>
      <c r="H47" s="1153"/>
      <c r="I47" s="1153"/>
      <c r="J47" s="1154"/>
      <c r="K47" s="63" t="s">
        <v>481</v>
      </c>
      <c r="L47" s="64" t="s">
        <v>481</v>
      </c>
      <c r="M47" s="64" t="s">
        <v>481</v>
      </c>
      <c r="N47" s="64" t="s">
        <v>481</v>
      </c>
      <c r="O47" s="65" t="s">
        <v>481</v>
      </c>
      <c r="P47" s="48"/>
      <c r="Q47" s="48"/>
      <c r="R47" s="48"/>
      <c r="S47" s="48"/>
      <c r="T47" s="48"/>
      <c r="U47" s="48"/>
    </row>
    <row r="48" spans="1:21" ht="30.75" customHeight="1">
      <c r="A48" s="48"/>
      <c r="B48" s="1161"/>
      <c r="C48" s="1162"/>
      <c r="D48" s="62"/>
      <c r="E48" s="1153" t="s">
        <v>15</v>
      </c>
      <c r="F48" s="1153"/>
      <c r="G48" s="1153"/>
      <c r="H48" s="1153"/>
      <c r="I48" s="1153"/>
      <c r="J48" s="1154"/>
      <c r="K48" s="63">
        <v>1756</v>
      </c>
      <c r="L48" s="64">
        <v>1688</v>
      </c>
      <c r="M48" s="64">
        <v>1619</v>
      </c>
      <c r="N48" s="64">
        <v>1475</v>
      </c>
      <c r="O48" s="65">
        <v>1472</v>
      </c>
      <c r="P48" s="48"/>
      <c r="Q48" s="48"/>
      <c r="R48" s="48"/>
      <c r="S48" s="48"/>
      <c r="T48" s="48"/>
      <c r="U48" s="48"/>
    </row>
    <row r="49" spans="1:21" ht="30.75" customHeight="1">
      <c r="A49" s="48"/>
      <c r="B49" s="1161"/>
      <c r="C49" s="1162"/>
      <c r="D49" s="62"/>
      <c r="E49" s="1153" t="s">
        <v>16</v>
      </c>
      <c r="F49" s="1153"/>
      <c r="G49" s="1153"/>
      <c r="H49" s="1153"/>
      <c r="I49" s="1153"/>
      <c r="J49" s="1154"/>
      <c r="K49" s="63">
        <v>397</v>
      </c>
      <c r="L49" s="64">
        <v>247</v>
      </c>
      <c r="M49" s="64">
        <v>240</v>
      </c>
      <c r="N49" s="64">
        <v>190</v>
      </c>
      <c r="O49" s="65">
        <v>151</v>
      </c>
      <c r="P49" s="48"/>
      <c r="Q49" s="48"/>
      <c r="R49" s="48"/>
      <c r="S49" s="48"/>
      <c r="T49" s="48"/>
      <c r="U49" s="48"/>
    </row>
    <row r="50" spans="1:21" ht="30.75" customHeight="1">
      <c r="A50" s="48"/>
      <c r="B50" s="1161"/>
      <c r="C50" s="1162"/>
      <c r="D50" s="62"/>
      <c r="E50" s="1153" t="s">
        <v>17</v>
      </c>
      <c r="F50" s="1153"/>
      <c r="G50" s="1153"/>
      <c r="H50" s="1153"/>
      <c r="I50" s="1153"/>
      <c r="J50" s="1154"/>
      <c r="K50" s="63">
        <v>4</v>
      </c>
      <c r="L50" s="64">
        <v>4</v>
      </c>
      <c r="M50" s="64">
        <v>3</v>
      </c>
      <c r="N50" s="64">
        <v>3</v>
      </c>
      <c r="O50" s="65">
        <v>3</v>
      </c>
      <c r="P50" s="48"/>
      <c r="Q50" s="48"/>
      <c r="R50" s="48"/>
      <c r="S50" s="48"/>
      <c r="T50" s="48"/>
      <c r="U50" s="48"/>
    </row>
    <row r="51" spans="1:21" ht="30.75" customHeight="1">
      <c r="A51" s="48"/>
      <c r="B51" s="1163"/>
      <c r="C51" s="1164"/>
      <c r="D51" s="66"/>
      <c r="E51" s="1153" t="s">
        <v>18</v>
      </c>
      <c r="F51" s="1153"/>
      <c r="G51" s="1153"/>
      <c r="H51" s="1153"/>
      <c r="I51" s="1153"/>
      <c r="J51" s="1154"/>
      <c r="K51" s="63">
        <v>0</v>
      </c>
      <c r="L51" s="64">
        <v>0</v>
      </c>
      <c r="M51" s="64" t="s">
        <v>481</v>
      </c>
      <c r="N51" s="64" t="s">
        <v>481</v>
      </c>
      <c r="O51" s="65" t="s">
        <v>481</v>
      </c>
      <c r="P51" s="48"/>
      <c r="Q51" s="48"/>
      <c r="R51" s="48"/>
      <c r="S51" s="48"/>
      <c r="T51" s="48"/>
      <c r="U51" s="48"/>
    </row>
    <row r="52" spans="1:21" ht="30.75" customHeight="1">
      <c r="A52" s="48"/>
      <c r="B52" s="1151" t="s">
        <v>19</v>
      </c>
      <c r="C52" s="1152"/>
      <c r="D52" s="66"/>
      <c r="E52" s="1153" t="s">
        <v>20</v>
      </c>
      <c r="F52" s="1153"/>
      <c r="G52" s="1153"/>
      <c r="H52" s="1153"/>
      <c r="I52" s="1153"/>
      <c r="J52" s="1154"/>
      <c r="K52" s="63">
        <v>4090</v>
      </c>
      <c r="L52" s="64">
        <v>4239</v>
      </c>
      <c r="M52" s="64">
        <v>4380</v>
      </c>
      <c r="N52" s="64">
        <v>4422</v>
      </c>
      <c r="O52" s="65">
        <v>4419</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2890</v>
      </c>
      <c r="L53" s="69">
        <v>2621</v>
      </c>
      <c r="M53" s="69">
        <v>2369</v>
      </c>
      <c r="N53" s="69">
        <v>2137</v>
      </c>
      <c r="O53" s="70">
        <v>2224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関　肇</cp:lastModifiedBy>
  <cp:lastPrinted>2015-05-07T07:34:45Z</cp:lastPrinted>
  <dcterms:created xsi:type="dcterms:W3CDTF">2015-02-17T06:57:59Z</dcterms:created>
  <dcterms:modified xsi:type="dcterms:W3CDTF">2015-06-02T04:02:25Z</dcterms:modified>
  <cp:category/>
</cp:coreProperties>
</file>