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3838\Desktop\20210304_1625_（依頼）_【焼津市】（312期限）令和元年度財政状況資料集の作成及び提出について\＜提出＞\"/>
    </mc:Choice>
  </mc:AlternateContent>
  <xr:revisionPtr revIDLastSave="0" documentId="13_ncr:1_{22B0A290-4954-48F3-8509-B43AC3D9D506}" xr6:coauthVersionLast="36" xr6:coauthVersionMax="36" xr10:uidLastSave="{00000000-0000-0000-0000-000000000000}"/>
  <bookViews>
    <workbookView xWindow="0" yWindow="0" windowWidth="15360" windowHeight="7635" xr2:uid="{00000000-000D-0000-FFFF-FFFF00000000}"/>
  </bookViews>
  <sheets>
    <sheet name="総括表" sheetId="18" r:id="rId1"/>
    <sheet name="普通会計の状況" sheetId="19" r:id="rId2"/>
    <sheet name="各会計、関係団体の財政状況及び健全化判断比率" sheetId="20" r:id="rId3"/>
    <sheet name="財政比較分析表" sheetId="21" r:id="rId4"/>
    <sheet name="経常経費分析表（経常収支比率の分析）" sheetId="22" r:id="rId5"/>
    <sheet name="経常経費分析表（人件費・公債費・普通建設事業費の分析）" sheetId="23" r:id="rId6"/>
    <sheet name="性質別歳出決算分析表（住民一人当たりのコスト）" sheetId="24"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8" l="1"/>
  <c r="CQ43" i="18"/>
  <c r="CO43" i="18"/>
  <c r="BY43" i="18"/>
  <c r="BW43" i="18"/>
  <c r="BE43" i="18"/>
  <c r="AM43" i="18"/>
  <c r="U43" i="18"/>
  <c r="E43" i="18"/>
  <c r="C43" i="18" s="1"/>
  <c r="DG42" i="18"/>
  <c r="CQ42" i="18"/>
  <c r="CO42" i="18"/>
  <c r="BY42" i="18"/>
  <c r="BW42" i="18"/>
  <c r="BE42" i="18"/>
  <c r="AM42" i="18"/>
  <c r="U42" i="18"/>
  <c r="E42" i="18"/>
  <c r="C42" i="18" s="1"/>
  <c r="DG41" i="18"/>
  <c r="CQ41" i="18"/>
  <c r="CO41" i="18"/>
  <c r="BY41" i="18"/>
  <c r="BW41" i="18"/>
  <c r="BE41" i="18"/>
  <c r="AM41" i="18"/>
  <c r="U41" i="18"/>
  <c r="E41" i="18"/>
  <c r="C41" i="18" s="1"/>
  <c r="DG40" i="18"/>
  <c r="CQ40" i="18"/>
  <c r="CO40" i="18"/>
  <c r="BY40" i="18"/>
  <c r="BE40" i="18"/>
  <c r="AM40" i="18"/>
  <c r="U40" i="18"/>
  <c r="E40" i="18"/>
  <c r="C40" i="18"/>
  <c r="DG39" i="18"/>
  <c r="CQ39" i="18"/>
  <c r="CO39" i="18" s="1"/>
  <c r="BY39" i="18"/>
  <c r="BE39" i="18"/>
  <c r="AM39" i="18"/>
  <c r="U39" i="18"/>
  <c r="E39" i="18"/>
  <c r="C39" i="18"/>
  <c r="DG38" i="18"/>
  <c r="CQ38" i="18"/>
  <c r="CO38" i="18" s="1"/>
  <c r="BY38" i="18"/>
  <c r="BE38" i="18"/>
  <c r="AM38" i="18"/>
  <c r="U38" i="18"/>
  <c r="E38" i="18"/>
  <c r="C38" i="18"/>
  <c r="DG37" i="18"/>
  <c r="CQ37" i="18"/>
  <c r="BY37" i="18"/>
  <c r="BE37" i="18"/>
  <c r="AM37" i="18"/>
  <c r="W37" i="18"/>
  <c r="E37" i="18"/>
  <c r="DG36" i="18"/>
  <c r="CQ36" i="18"/>
  <c r="BY36" i="18"/>
  <c r="BE36" i="18"/>
  <c r="AO36" i="18"/>
  <c r="W36" i="18"/>
  <c r="E36" i="18"/>
  <c r="C36" i="18" s="1"/>
  <c r="DG35" i="18"/>
  <c r="CQ35" i="18"/>
  <c r="BY35" i="18"/>
  <c r="BE35" i="18"/>
  <c r="AO35" i="18"/>
  <c r="W35" i="18"/>
  <c r="E35" i="18"/>
  <c r="C35" i="18" s="1"/>
  <c r="DG34" i="18"/>
  <c r="CQ34" i="18"/>
  <c r="BY34" i="18"/>
  <c r="BG34" i="18"/>
  <c r="AO34" i="18"/>
  <c r="W34" i="18"/>
  <c r="E34" i="18"/>
  <c r="C34" i="18"/>
  <c r="C37" i="18" l="1"/>
  <c r="U34" i="18"/>
  <c r="U35" i="18" s="1"/>
  <c r="U36" i="18" l="1"/>
  <c r="U37" i="18" s="1"/>
  <c r="AM34" i="18"/>
  <c r="AM35" i="18" s="1"/>
  <c r="AM36" i="18" s="1"/>
  <c r="BE34" i="18"/>
  <c r="BW34" i="18" l="1"/>
  <c r="BW35" i="18" l="1"/>
  <c r="BW36" i="18" s="1"/>
  <c r="BW37" i="18" s="1"/>
  <c r="BW38" i="18" s="1"/>
  <c r="BW39" i="18" s="1"/>
  <c r="BW40" i="18" s="1"/>
  <c r="CO34" i="18"/>
  <c r="CO35" i="18" s="1"/>
  <c r="CO36" i="18" s="1"/>
  <c r="CO37" i="18"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<sst xmlns="http://schemas.openxmlformats.org/spreadsheetml/2006/main" count="1088" uniqueCount="579">
  <si>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</si>
  <si>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</si>
  <si>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</si>
  <si>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</si>
  <si>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</si>
  <si>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</si>
  <si>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</si>
  <si>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</si>
  <si>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</si>
  <si>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</si>
  <si>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</si>
  <si>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</si>
  <si>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</si>
  <si>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</si>
  <si>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</si>
  <si>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</si>
  <si>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</si>
  <si>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</si>
  <si>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</si>
  <si>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</si>
  <si>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</si>
  <si>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</si>
  <si>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</si>
  <si>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</si>
  <si>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</si>
  <si>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</si>
  <si>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</si>
  <si>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</si>
  <si>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</si>
  <si>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</si>
  <si>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</si>
  <si>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</si>
  <si>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</si>
  <si>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</si>
  <si>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</si>
  <si>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</si>
  <si>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</si>
  <si>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</si>
  <si>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</si>
  <si>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</si>
  <si>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</si>
  <si>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</si>
  <si>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</si>
  <si>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</si>
  <si>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</si>
  <si>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</si>
  <si>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</si>
  <si>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</si>
  <si>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</si>
  <si>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</si>
  <si>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</si>
  <si>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</si>
  <si>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</si>
  <si>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</si>
  <si>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</si>
  <si>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</si>
  <si>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</si>
  <si>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</si>
  <si>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</si>
  <si>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</si>
  <si>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</si>
  <si>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</si>
  <si>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</si>
  <si>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</si>
  <si>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</si>
  <si>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</si>
  <si>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</si>
  <si>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</si>
  <si>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</si>
  <si>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</si>
  <si>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</si>
  <si>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</si>
  <si>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</si>
  <si>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</si>
  <si>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</si>
  <si>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</si>
  <si>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</si>
  <si>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</si>
  <si>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</si>
  <si>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</si>
  <si>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</si>
  <si>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</si>
  <si>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</si>
  <si>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</si>
  <si>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</si>
  <si>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</si>
  <si>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</si>
  <si>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</si>
  <si>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</si>
  <si>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</si>
  <si>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</si>
  <si>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</si>
  <si>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</si>
  <si>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</si>
  <si>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</si>
  <si>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</si>
  <si>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</si>
  <si>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</si>
  <si>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</si>
  <si>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</si>
  <si>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</si>
  <si>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</si>
  <si>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</si>
  <si>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</si>
  <si>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</si>
  <si>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</si>
  <si>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</si>
  <si>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</si>
  <si>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</si>
  <si>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</si>
  <si>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</si>
  <si>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</si>
  <si>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</si>
  <si>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</si>
  <si>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</si>
  <si>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</si>
  <si>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</si>
  <si>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</si>
  <si>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</si>
  <si>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</si>
  <si>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</si>
  <si>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</si>
  <si>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</si>
  <si>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</si>
  <si>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</si>
  <si>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</si>
  <si>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</si>
  <si>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</si>
  <si>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</si>
  <si>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</si>
  <si>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</si>
  <si>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</si>
  <si>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</si>
  <si>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</si>
  <si>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</si>
  <si>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</si>
  <si>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</si>
  <si>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</si>
  <si>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</si>
  <si>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</si>
  <si>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</si>
  <si>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</si>
  <si>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</si>
  <si>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</si>
  <si>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</si>
  <si>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</si>
  <si>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</si>
  <si>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</si>
  <si>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</si>
  <si>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</si>
  <si>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</si>
  <si>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</si>
  <si>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</si>
  <si>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</si>
  <si>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</si>
  <si>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</si>
  <si>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</si>
  <si>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</si>
  <si>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</si>
  <si>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</si>
  <si>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</si>
  <si>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</si>
  <si>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</si>
  <si>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</si>
  <si>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</si>
  <si>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</si>
  <si>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</si>
  <si>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</si>
  <si>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</si>
  <si>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</si>
  <si>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</si>
  <si>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</si>
  <si>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</si>
  <si>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</si>
  <si>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</si>
  <si>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</si>
  <si>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</si>
  <si>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</si>
  <si>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</si>
  <si>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</si>
  <si>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</si>
  <si>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</si>
  <si>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</si>
  <si>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</si>
  <si>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</si>
  <si>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</si>
  <si>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</si>
  <si>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</si>
  <si>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</si>
  <si>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</si>
  <si>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</si>
  <si>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</si>
  <si>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</si>
  <si>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</si>
  <si>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</si>
  <si>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</si>
  <si>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</si>
  <si>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</si>
  <si>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</si>
  <si>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</si>
  <si>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</si>
  <si>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</si>
  <si>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</si>
  <si>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</si>
  <si>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</si>
  <si>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</si>
  <si>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</si>
  <si>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</si>
  <si>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</si>
  <si>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</si>
  <si>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</si>
  <si>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</si>
  <si>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</si>
  <si>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</si>
  <si>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</si>
  <si>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</si>
  <si>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</si>
  <si>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</si>
  <si>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</si>
  <si>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</si>
  <si>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</si>
  <si>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</si>
  <si>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</si>
  <si>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</si>
  <si>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</si>
  <si>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</si>
  <si>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</si>
  <si>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</si>
  <si>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</si>
  <si>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</si>
  <si>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</si>
  <si>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</si>
  <si>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</si>
  <si>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</si>
  <si>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</si>
  <si>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</si>
  <si>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</si>
  <si>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</si>
  <si>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</si>
  <si>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</si>
  <si>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</si>
  <si>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</si>
  <si>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</si>
  <si>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</si>
  <si>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</si>
  <si>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</si>
  <si>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</si>
  <si>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</si>
  <si>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</si>
  <si>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</si>
  <si>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</si>
  <si>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</si>
  <si>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</si>
  <si>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</si>
  <si>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</si>
  <si>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</si>
  <si>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</si>
  <si>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</si>
  <si>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</si>
  <si>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</si>
  <si>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</si>
  <si>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</si>
  <si>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</si>
  <si>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</si>
  <si>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</si>
  <si>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</si>
  <si>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</si>
  <si>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</si>
  <si>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</si>
  <si>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</si>
  <si>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</si>
  <si>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</si>
  <si>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</si>
  <si>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</si>
  <si>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</si>
  <si>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</si>
  <si>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</si>
  <si>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</si>
  <si>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</si>
  <si>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</si>
  <si>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</si>
  <si>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</si>
  <si>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</si>
  <si>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</si>
  <si>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</si>
  <si>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</si>
  <si>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</si>
  <si>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</si>
  <si>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</si>
  <si>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</si>
  <si>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</si>
  <si>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</si>
  <si>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</si>
  <si>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</si>
  <si>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</si>
  <si>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</si>
  <si>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</si>
  <si>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</si>
  <si>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</si>
  <si>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</si>
  <si>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</si>
  <si>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</si>
  <si>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</si>
  <si>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</si>
  <si>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</si>
  <si>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</si>
  <si>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</si>
  <si>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</si>
  <si>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</si>
  <si>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</si>
  <si>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</si>
  <si>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</si>
  <si>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</si>
  <si>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</si>
  <si>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</si>
  <si>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</si>
  <si>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</si>
  <si>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</si>
  <si>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</si>
  <si>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</si>
  <si>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</si>
  <si>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</si>
  <si>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</si>
  <si>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</si>
  <si>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</si>
  <si>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</si>
  <si>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</si>
  <si>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</si>
  <si>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</si>
  <si>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</si>
  <si>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</si>
  <si>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</si>
  <si>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</si>
  <si>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</si>
  <si>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</si>
  <si>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</si>
  <si>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</si>
  <si>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</si>
  <si>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</si>
  <si>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</si>
  <si>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</si>
  <si>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</si>
  <si>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</si>
  <si>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</si>
  <si>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</si>
  <si>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</si>
  <si>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</si>
  <si>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</si>
  <si>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</si>
  <si>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</si>
  <si>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</si>
  <si>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</si>
  <si>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</si>
  <si>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</si>
  <si>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</si>
  <si>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</si>
  <si>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</si>
  <si>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</si>
  <si>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</si>
  <si>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</si>
  <si>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</si>
  <si>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</si>
  <si>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</si>
  <si>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</si>
  <si>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</si>
  <si>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</si>
  <si>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</si>
  <si>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</si>
  <si>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</si>
  <si>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</si>
  <si>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</si>
  <si>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</si>
  <si>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</si>
  <si>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</si>
  <si>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</si>
  <si>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</si>
  <si>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</si>
  <si>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</si>
  <si>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</si>
  <si>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</si>
  <si>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</si>
  <si>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</si>
  <si>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</si>
  <si>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</si>
  <si>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</si>
  <si>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</si>
  <si>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</si>
  <si>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</si>
  <si>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</si>
  <si>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</si>
  <si>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</si>
  <si>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</si>
  <si>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</si>
  <si>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</si>
  <si>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</si>
  <si>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</si>
  <si>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</si>
  <si>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</si>
  <si>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</si>
  <si>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</si>
  <si>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</si>
  <si>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</si>
  <si>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</si>
  <si>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</si>
  <si>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</si>
  <si>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</si>
  <si>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</si>
  <si>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</si>
  <si>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</si>
  <si>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</si>
  <si>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</si>
  <si>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</si>
  <si>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</si>
  <si>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</si>
  <si>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</si>
  <si>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</si>
  <si>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</si>
  <si>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</si>
  <si>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</si>
  <si>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</si>
  <si>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</si>
  <si>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</si>
  <si>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</si>
  <si>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</si>
  <si>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</si>
  <si>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</si>
  <si>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</si>
  <si>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</si>
  <si>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</si>
  <si>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</si>
  <si>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</si>
  <si>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</si>
  <si>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</si>
  <si>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</si>
  <si>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</si>
  <si>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</si>
  <si>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</si>
  <si>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</si>
  <si>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</si>
  <si>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</si>
  <si>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</si>
  <si>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</si>
  <si>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</si>
  <si>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</si>
  <si>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</si>
  <si>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</si>
  <si>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</si>
  <si>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</si>
  <si>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</si>
  <si>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</si>
  <si>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</si>
  <si>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</si>
  <si>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</si>
  <si>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</si>
  <si>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</si>
  <si>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</si>
  <si>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</si>
  <si>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</si>
  <si>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</si>
  <si>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</si>
  <si>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</si>
  <si>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</si>
  <si>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</si>
  <si>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</si>
  <si>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</si>
  <si>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</si>
  <si>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</si>
  <si>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</si>
  <si>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</si>
  <si>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</si>
  <si>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</si>
  <si>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</si>
  <si>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</si>
  <si>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</si>
  <si>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</si>
  <si>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</si>
  <si>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</si>
  <si>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</si>
  <si>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</si>
  <si>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</si>
  <si>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</si>
  <si>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</si>
  <si>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</si>
  <si>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</si>
  <si>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</si>
  <si>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</si>
  <si>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</si>
  <si>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</si>
  <si>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</si>
  <si>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</si>
  <si>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</si>
  <si>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</si>
  <si>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</si>
  <si>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</si>
  <si>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</si>
  <si>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</si>
  <si>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</si>
  <si>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</si>
  <si>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</si>
  <si>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</si>
  <si>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</si>
  <si>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</si>
  <si>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</si>
  <si>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</si>
  <si>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</si>
  <si>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</si>
  <si>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</si>
  <si>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</si>
  <si>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</si>
  <si>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</si>
  <si>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</si>
  <si>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</si>
  <si>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</si>
  <si>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</si>
  <si>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</si>
  <si>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</si>
  <si>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</si>
  <si>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</si>
  <si>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</si>
  <si>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</si>
  <si>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</si>
  <si>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</si>
  <si>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</si>
  <si>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</si>
  <si>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</si>
  <si>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</si>
  <si>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</si>
  <si>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</si>
  <si>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</si>
  <si>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</si>
  <si>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</si>
  <si>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</si>
  <si>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</si>
  <si>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</si>
  <si>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</si>
  <si>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</si>
  <si>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</si>
  <si>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</si>
  <si>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</si>
  <si>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</si>
  <si>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</si>
  <si>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1.19</t>
  </si>
  <si>
    <t>▲ 1.73</t>
  </si>
  <si>
    <t>病院事業会計</t>
  </si>
  <si>
    <t>一般会計</t>
  </si>
  <si>
    <t>水道事業会計</t>
  </si>
  <si>
    <t>公共下水道事業会計</t>
  </si>
  <si>
    <t>介護保険事業特別会計</t>
  </si>
  <si>
    <t>国民健康保険事業特別会計</t>
  </si>
  <si>
    <t>後期高齢者医療事業特別会計</t>
  </si>
  <si>
    <t>し尿処理事業特別会計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</si>
  <si>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</si>
  <si>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</si>
  <si>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</si>
  <si>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</si>
  <si>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</si>
  <si>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</si>
  <si>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</si>
  <si>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</si>
  <si>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焼津市振興公社</t>
    <rPh sb="0" eb="3">
      <t>ヤイヅシ</t>
    </rPh>
    <rPh sb="3" eb="5">
      <t>シンコウ</t>
    </rPh>
    <rPh sb="5" eb="7">
      <t>コウシャ</t>
    </rPh>
    <phoneticPr fontId="2"/>
  </si>
  <si>
    <t>-</t>
    <phoneticPr fontId="2"/>
  </si>
  <si>
    <t>焼津水産振興センター</t>
    <rPh sb="0" eb="2">
      <t>ヤイヅ</t>
    </rPh>
    <rPh sb="2" eb="4">
      <t>スイサン</t>
    </rPh>
    <rPh sb="4" eb="6">
      <t>シンコウ</t>
    </rPh>
    <phoneticPr fontId="2"/>
  </si>
  <si>
    <t>〇</t>
    <phoneticPr fontId="2"/>
  </si>
  <si>
    <t>焼津市土地開発公社</t>
    <rPh sb="0" eb="3">
      <t>ヤイヅシ</t>
    </rPh>
    <rPh sb="3" eb="5">
      <t>トチ</t>
    </rPh>
    <rPh sb="5" eb="7">
      <t>カイハツ</t>
    </rPh>
    <rPh sb="7" eb="9">
      <t>コウシャ</t>
    </rPh>
    <phoneticPr fontId="2"/>
  </si>
  <si>
    <t>▲0</t>
    <phoneticPr fontId="2"/>
  </si>
  <si>
    <t>焼津市勤労者福祉サービスセンター</t>
    <rPh sb="0" eb="3">
      <t>ヤイヅシ</t>
    </rPh>
    <rPh sb="3" eb="6">
      <t>キンロウシャ</t>
    </rPh>
    <rPh sb="6" eb="8">
      <t>フクシ</t>
    </rPh>
    <phoneticPr fontId="2"/>
  </si>
  <si>
    <t>駿遠学園管理組合</t>
    <rPh sb="0" eb="2">
      <t>スンエン</t>
    </rPh>
    <rPh sb="2" eb="4">
      <t>ガクエン</t>
    </rPh>
    <rPh sb="4" eb="6">
      <t>カンリ</t>
    </rPh>
    <rPh sb="6" eb="8">
      <t>クミアイ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</si>
  <si>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</si>
  <si>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志太広域事務組合（看護会計）</t>
    <rPh sb="0" eb="2">
      <t>シダ</t>
    </rPh>
    <rPh sb="2" eb="4">
      <t>コウイキ</t>
    </rPh>
    <rPh sb="4" eb="6">
      <t>ジム</t>
    </rPh>
    <rPh sb="6" eb="8">
      <t>クミアイ</t>
    </rPh>
    <rPh sb="9" eb="11">
      <t>カンゴ</t>
    </rPh>
    <rPh sb="11" eb="13">
      <t>カイケイ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</si>
  <si>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</si>
  <si>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</si>
  <si>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</si>
  <si>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</si>
  <si>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焼津市公用施設建設基金</t>
    <rPh sb="0" eb="3">
      <t>ヤイヅシ</t>
    </rPh>
    <rPh sb="3" eb="5">
      <t>コウヨウ</t>
    </rPh>
    <rPh sb="5" eb="7">
      <t>シセツ</t>
    </rPh>
    <rPh sb="7" eb="9">
      <t>ケンセツ</t>
    </rPh>
    <rPh sb="9" eb="11">
      <t>キキン</t>
    </rPh>
    <phoneticPr fontId="5"/>
  </si>
  <si>
    <t>焼津市ふるさと寄附金基金</t>
    <rPh sb="0" eb="3">
      <t>ヤイヅシ</t>
    </rPh>
    <rPh sb="7" eb="12">
      <t>キフキンキキン</t>
    </rPh>
    <phoneticPr fontId="5"/>
  </si>
  <si>
    <t>焼津市大井川地区振興整備基金</t>
    <rPh sb="0" eb="3">
      <t>ヤイヅシ</t>
    </rPh>
    <rPh sb="3" eb="6">
      <t>オオイガワ</t>
    </rPh>
    <rPh sb="6" eb="8">
      <t>チク</t>
    </rPh>
    <rPh sb="8" eb="10">
      <t>シンコウ</t>
    </rPh>
    <rPh sb="10" eb="12">
      <t>セイビ</t>
    </rPh>
    <rPh sb="12" eb="14">
      <t>キキン</t>
    </rPh>
    <phoneticPr fontId="5"/>
  </si>
  <si>
    <t>焼津市津波対策あんしん基金</t>
    <rPh sb="0" eb="3">
      <t>ヤイヅシ</t>
    </rPh>
    <rPh sb="3" eb="5">
      <t>ツナミ</t>
    </rPh>
    <rPh sb="5" eb="7">
      <t>タイサク</t>
    </rPh>
    <rPh sb="11" eb="13">
      <t>キキン</t>
    </rPh>
    <phoneticPr fontId="5"/>
  </si>
  <si>
    <t>焼津市道路河川整備基金</t>
    <rPh sb="0" eb="3">
      <t>ヤイヅシ</t>
    </rPh>
    <rPh sb="3" eb="5">
      <t>ドウロ</t>
    </rPh>
    <rPh sb="5" eb="7">
      <t>カセン</t>
    </rPh>
    <rPh sb="7" eb="9">
      <t>セイビ</t>
    </rPh>
    <rPh sb="9" eb="11">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</si>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</sst>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0" xfId="12" applyFont="1" applyFill="1" applyBorder="1" applyProtection="1">
      <alignment vertical="center"/>
    </xf>
    <xf numFmtId="0" fontId="34" fillId="6" borderId="0" xfId="12" applyFont="1" applyFill="1" applyProtection="1">
      <alignment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B14C-40A9-B229-34EB2D21F66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30626</c:v>
                </c:pt>
                <c:pt idx="1">
                  <c:v>32554</c:v>
                </c:pt>
                <c:pt idx="2">
                  <c:v>51508</c:v>
                </c:pt>
                <c:pt idx="3">
                  <c:v>47883</c:v>
                </c:pt>
                <c:pt idx="4">
                  <c:v>53643</c:v>
                </c:pt>
              </c:numCache>
            </c:numRef>
          </c:val>
          <c:smooth val="0"/>
          <c:extLst>
            <c:ext xmlns:c16="http://schemas.microsoft.com/office/drawing/2014/chart" uri="{C3380CC4-5D6E-409C-BE32-E72D297353CC}">
              <c16:uniqueId val="{00000001-B14C-40A9-B229-34EB2D21F6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9.91</c:v>
                </c:pt>
                <c:pt idx="1">
                  <c:v>8.7799999999999994</c:v>
                </c:pt>
                <c:pt idx="2">
                  <c:v>6.95</c:v>
                </c:pt>
                <c:pt idx="3">
                  <c:v>10.99</c:v>
                </c:pt>
                <c:pt idx="4">
                  <c:v>10.01</c:v>
                </c:pt>
              </c:numCache>
            </c:numRef>
          </c:val>
          <c:extLst>
            <c:ext xmlns:c16="http://schemas.microsoft.com/office/drawing/2014/chart" uri="{C3380CC4-5D6E-409C-BE32-E72D297353CC}">
              <c16:uniqueId val="{00000000-FE2E-4B53-BF23-969747E6E2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19.850000000000001</c:v>
                </c:pt>
                <c:pt idx="1">
                  <c:v>20.18</c:v>
                </c:pt>
                <c:pt idx="2">
                  <c:v>20.190000000000001</c:v>
                </c:pt>
                <c:pt idx="3">
                  <c:v>17.579999999999998</c:v>
                </c:pt>
                <c:pt idx="4">
                  <c:v>19</c:v>
                </c:pt>
              </c:numCache>
            </c:numRef>
          </c:val>
          <c:extLst>
            <c:ext xmlns:c16="http://schemas.microsoft.com/office/drawing/2014/chart" uri="{C3380CC4-5D6E-409C-BE32-E72D297353CC}">
              <c16:uniqueId val="{00000001-FE2E-4B53-BF23-969747E6E2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0.83</c:v>
                </c:pt>
                <c:pt idx="1">
                  <c:v>-1.19</c:v>
                </c:pt>
                <c:pt idx="2">
                  <c:v>-1.73</c:v>
                </c:pt>
                <c:pt idx="3">
                  <c:v>1.33</c:v>
                </c:pt>
                <c:pt idx="4">
                  <c:v>0.43</c:v>
                </c:pt>
              </c:numCache>
            </c:numRef>
          </c:val>
          <c:smooth val="0"/>
          <c:extLst>
            <c:ext xmlns:c16="http://schemas.microsoft.com/office/drawing/2014/chart" uri="{C3380CC4-5D6E-409C-BE32-E72D297353CC}">
              <c16:uniqueId val="{00000002-FE2E-4B53-BF23-969747E6E2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0.14000000000000001</c:v>
                </c:pt>
                <c:pt idx="4">
                  <c:v>#N/A</c:v>
                </c:pt>
                <c:pt idx="5">
                  <c:v>0.19</c:v>
                </c:pt>
                <c:pt idx="6">
                  <c:v>#N/A</c:v>
                </c:pt>
                <c:pt idx="7">
                  <c:v>1.34</c:v>
                </c:pt>
                <c:pt idx="8">
                  <c:v>#N/A</c:v>
                </c:pt>
                <c:pt idx="9">
                  <c:v>0.08</c:v>
                </c:pt>
              </c:numCache>
            </c:numRef>
          </c:val>
          <c:extLst>
            <c:ext xmlns:c16="http://schemas.microsoft.com/office/drawing/2014/chart" uri="{C3380CC4-5D6E-409C-BE32-E72D297353CC}">
              <c16:uniqueId val="{00000000-A51C-4372-808B-26A9205839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1C-4372-808B-26A920583988}"/>
            </c:ext>
          </c:extLst>
        </c:ser>
        <c:ser>
          <c:idx val="2"/>
          <c:order val="2"/>
          <c:tx>
            <c:strRef>
              <c:f>データシート!$A$29</c:f>
              <c:strCache>
                <c:ptCount val="1"/>
                <c:pt idx="0">
                  <c:v>し尿処理事業特別会計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0.16</c:v>
                </c:pt>
                <c:pt idx="4">
                  <c:v>#N/A</c:v>
                </c:pt>
                <c:pt idx="5">
                  <c:v>0.09</c:v>
                </c:pt>
                <c:pt idx="6">
                  <c:v>#N/A</c:v>
                </c:pt>
                <c:pt idx="7">
                  <c:v>0.09</c:v>
                </c:pt>
                <c:pt idx="8">
                  <c:v>#N/A</c:v>
                </c:pt>
                <c:pt idx="9">
                  <c:v>0.15</c:v>
                </c:pt>
              </c:numCache>
            </c:numRef>
          </c:val>
          <c:extLst>
            <c:ext xmlns:c16="http://schemas.microsoft.com/office/drawing/2014/chart" uri="{C3380CC4-5D6E-409C-BE32-E72D297353CC}">
              <c16:uniqueId val="{00000002-A51C-4372-808B-26A92058398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0.15</c:v>
                </c:pt>
                <c:pt idx="4">
                  <c:v>#N/A</c:v>
                </c:pt>
                <c:pt idx="5">
                  <c:v>0.16</c:v>
                </c:pt>
                <c:pt idx="6">
                  <c:v>#N/A</c:v>
                </c:pt>
                <c:pt idx="7">
                  <c:v>0.17</c:v>
                </c:pt>
                <c:pt idx="8">
                  <c:v>#N/A</c:v>
                </c:pt>
                <c:pt idx="9">
                  <c:v>0.18</c:v>
                </c:pt>
              </c:numCache>
            </c:numRef>
          </c:val>
          <c:extLst>
            <c:ext xmlns:c16="http://schemas.microsoft.com/office/drawing/2014/chart" uri="{C3380CC4-5D6E-409C-BE32-E72D297353CC}">
              <c16:uniqueId val="{00000003-A51C-4372-808B-26A92058398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1.41</c:v>
                </c:pt>
                <c:pt idx="2">
                  <c:v>#N/A</c:v>
                </c:pt>
                <c:pt idx="3">
                  <c:v>2.6</c:v>
                </c:pt>
                <c:pt idx="4">
                  <c:v>#N/A</c:v>
                </c:pt>
                <c:pt idx="5">
                  <c:v>3.54</c:v>
                </c:pt>
                <c:pt idx="6">
                  <c:v>#N/A</c:v>
                </c:pt>
                <c:pt idx="7">
                  <c:v>0.5</c:v>
                </c:pt>
                <c:pt idx="8">
                  <c:v>#N/A</c:v>
                </c:pt>
                <c:pt idx="9">
                  <c:v>0.55000000000000004</c:v>
                </c:pt>
              </c:numCache>
            </c:numRef>
          </c:val>
          <c:extLst>
            <c:ext xmlns:c16="http://schemas.microsoft.com/office/drawing/2014/chart" uri="{C3380CC4-5D6E-409C-BE32-E72D297353CC}">
              <c16:uniqueId val="{00000004-A51C-4372-808B-26A92058398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2.7</c:v>
                </c:pt>
                <c:pt idx="4">
                  <c:v>#N/A</c:v>
                </c:pt>
                <c:pt idx="5">
                  <c:v>3</c:v>
                </c:pt>
                <c:pt idx="6">
                  <c:v>#N/A</c:v>
                </c:pt>
                <c:pt idx="7">
                  <c:v>1.39</c:v>
                </c:pt>
                <c:pt idx="8">
                  <c:v>#N/A</c:v>
                </c:pt>
                <c:pt idx="9">
                  <c:v>0.84</c:v>
                </c:pt>
              </c:numCache>
            </c:numRef>
          </c:val>
          <c:extLst>
            <c:ext xmlns:c16="http://schemas.microsoft.com/office/drawing/2014/chart" uri="{C3380CC4-5D6E-409C-BE32-E72D297353CC}">
              <c16:uniqueId val="{00000005-A51C-4372-808B-26A920583988}"/>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0.86</c:v>
                </c:pt>
              </c:numCache>
            </c:numRef>
          </c:val>
          <c:extLst>
            <c:ext xmlns:c16="http://schemas.microsoft.com/office/drawing/2014/chart" uri="{C3380CC4-5D6E-409C-BE32-E72D297353CC}">
              <c16:uniqueId val="{00000006-A51C-4372-808B-26A92058398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8.25</c:v>
                </c:pt>
                <c:pt idx="2">
                  <c:v>#N/A</c:v>
                </c:pt>
                <c:pt idx="3">
                  <c:v>8.73</c:v>
                </c:pt>
                <c:pt idx="4">
                  <c:v>#N/A</c:v>
                </c:pt>
                <c:pt idx="5">
                  <c:v>8.77</c:v>
                </c:pt>
                <c:pt idx="6">
                  <c:v>#N/A</c:v>
                </c:pt>
                <c:pt idx="7">
                  <c:v>8.58</c:v>
                </c:pt>
                <c:pt idx="8">
                  <c:v>#N/A</c:v>
                </c:pt>
                <c:pt idx="9">
                  <c:v>8.1300000000000008</c:v>
                </c:pt>
              </c:numCache>
            </c:numRef>
          </c:val>
          <c:extLst>
            <c:ext xmlns:c16="http://schemas.microsoft.com/office/drawing/2014/chart" uri="{C3380CC4-5D6E-409C-BE32-E72D297353CC}">
              <c16:uniqueId val="{00000007-A51C-4372-808B-26A9205839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9.7100000000000009</c:v>
                </c:pt>
                <c:pt idx="2">
                  <c:v>#N/A</c:v>
                </c:pt>
                <c:pt idx="3">
                  <c:v>8.5299999999999994</c:v>
                </c:pt>
                <c:pt idx="4">
                  <c:v>#N/A</c:v>
                </c:pt>
                <c:pt idx="5">
                  <c:v>6.74</c:v>
                </c:pt>
                <c:pt idx="6">
                  <c:v>#N/A</c:v>
                </c:pt>
                <c:pt idx="7">
                  <c:v>10.75</c:v>
                </c:pt>
                <c:pt idx="8">
                  <c:v>#N/A</c:v>
                </c:pt>
                <c:pt idx="9">
                  <c:v>9.7799999999999994</c:v>
                </c:pt>
              </c:numCache>
            </c:numRef>
          </c:val>
          <c:extLst>
            <c:ext xmlns:c16="http://schemas.microsoft.com/office/drawing/2014/chart" uri="{C3380CC4-5D6E-409C-BE32-E72D297353CC}">
              <c16:uniqueId val="{00000008-A51C-4372-808B-26A92058398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13.69</c:v>
                </c:pt>
                <c:pt idx="2">
                  <c:v>#N/A</c:v>
                </c:pt>
                <c:pt idx="3">
                  <c:v>13.76</c:v>
                </c:pt>
                <c:pt idx="4">
                  <c:v>#N/A</c:v>
                </c:pt>
                <c:pt idx="5">
                  <c:v>11.63</c:v>
                </c:pt>
                <c:pt idx="6">
                  <c:v>#N/A</c:v>
                </c:pt>
                <c:pt idx="7">
                  <c:v>11.63</c:v>
                </c:pt>
                <c:pt idx="8">
                  <c:v>#N/A</c:v>
                </c:pt>
                <c:pt idx="9">
                  <c:v>10.220000000000001</c:v>
                </c:pt>
              </c:numCache>
            </c:numRef>
          </c:val>
          <c:extLst>
            <c:ext xmlns:c16="http://schemas.microsoft.com/office/drawing/2014/chart" uri="{C3380CC4-5D6E-409C-BE32-E72D297353CC}">
              <c16:uniqueId val="{00000009-A51C-4372-808B-26A9205839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4627</c:v>
                </c:pt>
                <c:pt idx="5">
                  <c:v>4635</c:v>
                </c:pt>
                <c:pt idx="8">
                  <c:v>4469</c:v>
                </c:pt>
                <c:pt idx="11">
                  <c:v>4375</c:v>
                </c:pt>
                <c:pt idx="14">
                  <c:v>4190</c:v>
                </c:pt>
              </c:numCache>
            </c:numRef>
          </c:val>
          <c:extLst>
            <c:ext xmlns:c16="http://schemas.microsoft.com/office/drawing/2014/chart" uri="{C3380CC4-5D6E-409C-BE32-E72D297353CC}">
              <c16:uniqueId val="{00000000-5438-42BB-87E6-530D41464C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38-42BB-87E6-530D41464C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5438-42BB-87E6-530D41464C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c:v>
                </c:pt>
                <c:pt idx="3">
                  <c:v>69</c:v>
                </c:pt>
                <c:pt idx="6">
                  <c:v>79</c:v>
                </c:pt>
                <c:pt idx="9">
                  <c:v>101</c:v>
                </c:pt>
                <c:pt idx="12">
                  <c:v>104</c:v>
                </c:pt>
              </c:numCache>
            </c:numRef>
          </c:val>
          <c:extLst>
            <c:ext xmlns:c16="http://schemas.microsoft.com/office/drawing/2014/chart" uri="{C3380CC4-5D6E-409C-BE32-E72D297353CC}">
              <c16:uniqueId val="{00000003-5438-42BB-87E6-530D41464C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1481</c:v>
                </c:pt>
                <c:pt idx="3">
                  <c:v>1574</c:v>
                </c:pt>
                <c:pt idx="6">
                  <c:v>1499</c:v>
                </c:pt>
                <c:pt idx="9">
                  <c:v>1467</c:v>
                </c:pt>
                <c:pt idx="12">
                  <c:v>1343</c:v>
                </c:pt>
              </c:numCache>
            </c:numRef>
          </c:val>
          <c:extLst>
            <c:ext xmlns:c16="http://schemas.microsoft.com/office/drawing/2014/chart" uri="{C3380CC4-5D6E-409C-BE32-E72D297353CC}">
              <c16:uniqueId val="{00000004-5438-42BB-87E6-530D41464C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38-42BB-87E6-530D41464C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38-42BB-87E6-530D41464C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4724</c:v>
                </c:pt>
                <c:pt idx="3">
                  <c:v>4671</c:v>
                </c:pt>
                <c:pt idx="6">
                  <c:v>4518</c:v>
                </c:pt>
                <c:pt idx="9">
                  <c:v>4307</c:v>
                </c:pt>
                <c:pt idx="12">
                  <c:v>4312</c:v>
                </c:pt>
              </c:numCache>
            </c:numRef>
          </c:val>
          <c:extLst>
            <c:ext xmlns:c16="http://schemas.microsoft.com/office/drawing/2014/chart" uri="{C3380CC4-5D6E-409C-BE32-E72D297353CC}">
              <c16:uniqueId val="{00000007-5438-42BB-87E6-530D41464C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1635</c:v>
                </c:pt>
                <c:pt idx="2">
                  <c:v>#N/A</c:v>
                </c:pt>
                <c:pt idx="3">
                  <c:v>#N/A</c:v>
                </c:pt>
                <c:pt idx="4">
                  <c:v>1682</c:v>
                </c:pt>
                <c:pt idx="5">
                  <c:v>#N/A</c:v>
                </c:pt>
                <c:pt idx="6">
                  <c:v>#N/A</c:v>
                </c:pt>
                <c:pt idx="7">
                  <c:v>1630</c:v>
                </c:pt>
                <c:pt idx="8">
                  <c:v>#N/A</c:v>
                </c:pt>
                <c:pt idx="9">
                  <c:v>#N/A</c:v>
                </c:pt>
                <c:pt idx="10">
                  <c:v>1503</c:v>
                </c:pt>
                <c:pt idx="11">
                  <c:v>#N/A</c:v>
                </c:pt>
                <c:pt idx="12">
                  <c:v>#N/A</c:v>
                </c:pt>
                <c:pt idx="13">
                  <c:v>1572</c:v>
                </c:pt>
                <c:pt idx="14">
                  <c:v>#N/A</c:v>
                </c:pt>
              </c:numCache>
            </c:numRef>
          </c:val>
          <c:smooth val="0"/>
          <c:extLst>
            <c:ext xmlns:c16="http://schemas.microsoft.com/office/drawing/2014/chart" uri="{C3380CC4-5D6E-409C-BE32-E72D297353CC}">
              <c16:uniqueId val="{00000008-5438-42BB-87E6-530D41464C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40630</c:v>
                </c:pt>
                <c:pt idx="5">
                  <c:v>40533</c:v>
                </c:pt>
                <c:pt idx="8">
                  <c:v>40210</c:v>
                </c:pt>
                <c:pt idx="11">
                  <c:v>40622</c:v>
                </c:pt>
                <c:pt idx="14">
                  <c:v>40827</c:v>
                </c:pt>
              </c:numCache>
            </c:numRef>
          </c:val>
          <c:extLst>
            <c:ext xmlns:c16="http://schemas.microsoft.com/office/drawing/2014/chart" uri="{C3380CC4-5D6E-409C-BE32-E72D297353CC}">
              <c16:uniqueId val="{00000000-6362-4243-A005-44723B36D8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7639</c:v>
                </c:pt>
                <c:pt idx="5">
                  <c:v>7949</c:v>
                </c:pt>
                <c:pt idx="8">
                  <c:v>7763</c:v>
                </c:pt>
                <c:pt idx="11">
                  <c:v>7833</c:v>
                </c:pt>
                <c:pt idx="14">
                  <c:v>7645</c:v>
                </c:pt>
              </c:numCache>
            </c:numRef>
          </c:val>
          <c:extLst>
            <c:ext xmlns:c16="http://schemas.microsoft.com/office/drawing/2014/chart" uri="{C3380CC4-5D6E-409C-BE32-E72D297353CC}">
              <c16:uniqueId val="{00000001-6362-4243-A005-44723B36D8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15782</c:v>
                </c:pt>
                <c:pt idx="5">
                  <c:v>18667</c:v>
                </c:pt>
                <c:pt idx="8">
                  <c:v>19459</c:v>
                </c:pt>
                <c:pt idx="11">
                  <c:v>18799</c:v>
                </c:pt>
                <c:pt idx="14">
                  <c:v>18974</c:v>
                </c:pt>
              </c:numCache>
            </c:numRef>
          </c:val>
          <c:extLst>
            <c:ext xmlns:c16="http://schemas.microsoft.com/office/drawing/2014/chart" uri="{C3380CC4-5D6E-409C-BE32-E72D297353CC}">
              <c16:uniqueId val="{00000002-6362-4243-A005-44723B36D8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62-4243-A005-44723B36D8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62-4243-A005-44723B36D8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207</c:v>
                </c:pt>
                <c:pt idx="6">
                  <c:v>137</c:v>
                </c:pt>
                <c:pt idx="9">
                  <c:v>86</c:v>
                </c:pt>
                <c:pt idx="12">
                  <c:v>38</c:v>
                </c:pt>
              </c:numCache>
            </c:numRef>
          </c:val>
          <c:extLst>
            <c:ext xmlns:c16="http://schemas.microsoft.com/office/drawing/2014/chart" uri="{C3380CC4-5D6E-409C-BE32-E72D297353CC}">
              <c16:uniqueId val="{00000005-6362-4243-A005-44723B36D8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7025</c:v>
                </c:pt>
                <c:pt idx="3">
                  <c:v>6953</c:v>
                </c:pt>
                <c:pt idx="6">
                  <c:v>7062</c:v>
                </c:pt>
                <c:pt idx="9">
                  <c:v>6509</c:v>
                </c:pt>
                <c:pt idx="12">
                  <c:v>6631</c:v>
                </c:pt>
              </c:numCache>
            </c:numRef>
          </c:val>
          <c:extLst>
            <c:ext xmlns:c16="http://schemas.microsoft.com/office/drawing/2014/chart" uri="{C3380CC4-5D6E-409C-BE32-E72D297353CC}">
              <c16:uniqueId val="{00000006-6362-4243-A005-44723B36D8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740</c:v>
                </c:pt>
                <c:pt idx="3">
                  <c:v>790</c:v>
                </c:pt>
                <c:pt idx="6">
                  <c:v>764</c:v>
                </c:pt>
                <c:pt idx="9">
                  <c:v>1022</c:v>
                </c:pt>
                <c:pt idx="12">
                  <c:v>1347</c:v>
                </c:pt>
              </c:numCache>
            </c:numRef>
          </c:val>
          <c:extLst>
            <c:ext xmlns:c16="http://schemas.microsoft.com/office/drawing/2014/chart" uri="{C3380CC4-5D6E-409C-BE32-E72D297353CC}">
              <c16:uniqueId val="{00000007-6362-4243-A005-44723B36D8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13034</c:v>
                </c:pt>
                <c:pt idx="3">
                  <c:v>12801</c:v>
                </c:pt>
                <c:pt idx="6">
                  <c:v>11772</c:v>
                </c:pt>
                <c:pt idx="9">
                  <c:v>11946</c:v>
                </c:pt>
                <c:pt idx="12">
                  <c:v>11649</c:v>
                </c:pt>
              </c:numCache>
            </c:numRef>
          </c:val>
          <c:extLst>
            <c:ext xmlns:c16="http://schemas.microsoft.com/office/drawing/2014/chart" uri="{C3380CC4-5D6E-409C-BE32-E72D297353CC}">
              <c16:uniqueId val="{00000008-6362-4243-A005-44723B36D8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c:v>
                </c:pt>
                <c:pt idx="3">
                  <c:v>22</c:v>
                </c:pt>
                <c:pt idx="6">
                  <c:v>18</c:v>
                </c:pt>
                <c:pt idx="9">
                  <c:v>15</c:v>
                </c:pt>
                <c:pt idx="12">
                  <c:v>12</c:v>
                </c:pt>
              </c:numCache>
            </c:numRef>
          </c:val>
          <c:extLst>
            <c:ext xmlns:c16="http://schemas.microsoft.com/office/drawing/2014/chart" uri="{C3380CC4-5D6E-409C-BE32-E72D297353CC}">
              <c16:uniqueId val="{00000009-6362-4243-A005-44723B36D8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48357</c:v>
                </c:pt>
                <c:pt idx="3">
                  <c:v>47006</c:v>
                </c:pt>
                <c:pt idx="6">
                  <c:v>47940</c:v>
                </c:pt>
                <c:pt idx="9">
                  <c:v>48156</c:v>
                </c:pt>
                <c:pt idx="12">
                  <c:v>49449</c:v>
                </c:pt>
              </c:numCache>
            </c:numRef>
          </c:val>
          <c:extLst>
            <c:ext xmlns:c16="http://schemas.microsoft.com/office/drawing/2014/chart" uri="{C3380CC4-5D6E-409C-BE32-E72D297353CC}">
              <c16:uniqueId val="{0000000A-6362-4243-A005-44723B36D8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5130</c:v>
                </c:pt>
                <c:pt idx="2">
                  <c:v>#N/A</c:v>
                </c:pt>
                <c:pt idx="3">
                  <c:v>#N/A</c:v>
                </c:pt>
                <c:pt idx="4">
                  <c:v>630</c:v>
                </c:pt>
                <c:pt idx="5">
                  <c:v>#N/A</c:v>
                </c:pt>
                <c:pt idx="6">
                  <c:v>#N/A</c:v>
                </c:pt>
                <c:pt idx="7">
                  <c:v>260</c:v>
                </c:pt>
                <c:pt idx="8">
                  <c:v>#N/A</c:v>
                </c:pt>
                <c:pt idx="9">
                  <c:v>#N/A</c:v>
                </c:pt>
                <c:pt idx="10">
                  <c:v>480</c:v>
                </c:pt>
                <c:pt idx="11">
                  <c:v>#N/A</c:v>
                </c:pt>
                <c:pt idx="12">
                  <c:v>#N/A</c:v>
                </c:pt>
                <c:pt idx="13">
                  <c:v>1680</c:v>
                </c:pt>
                <c:pt idx="14">
                  <c:v>#N/A</c:v>
                </c:pt>
              </c:numCache>
            </c:numRef>
          </c:val>
          <c:smooth val="0"/>
          <c:extLst>
            <c:ext xmlns:c16="http://schemas.microsoft.com/office/drawing/2014/chart" uri="{C3380CC4-5D6E-409C-BE32-E72D297353CC}">
              <c16:uniqueId val="{0000000B-6362-4243-A005-44723B36D8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5532</c:v>
                </c:pt>
                <c:pt idx="1">
                  <c:v>4799</c:v>
                </c:pt>
                <c:pt idx="2">
                  <c:v>5185</c:v>
                </c:pt>
              </c:numCache>
            </c:numRef>
          </c:val>
          <c:extLst>
            <c:ext xmlns:c16="http://schemas.microsoft.com/office/drawing/2014/chart" uri="{C3380CC4-5D6E-409C-BE32-E72D297353CC}">
              <c16:uniqueId val="{00000000-0F6D-4C58-98E8-627AAB76DE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1380</c:v>
                </c:pt>
                <c:pt idx="1">
                  <c:v>1380</c:v>
                </c:pt>
                <c:pt idx="2">
                  <c:v>2294</c:v>
                </c:pt>
              </c:numCache>
            </c:numRef>
          </c:val>
          <c:extLst>
            <c:ext xmlns:c16="http://schemas.microsoft.com/office/drawing/2014/chart" uri="{C3380CC4-5D6E-409C-BE32-E72D297353CC}">
              <c16:uniqueId val="{00000001-0F6D-4C58-98E8-627AAB76DE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11010</c:v>
                </c:pt>
                <c:pt idx="1">
                  <c:v>10365</c:v>
                </c:pt>
                <c:pt idx="2">
                  <c:v>9083</c:v>
                </c:pt>
              </c:numCache>
            </c:numRef>
          </c:val>
          <c:extLst>
            <c:ext xmlns:c16="http://schemas.microsoft.com/office/drawing/2014/chart" uri="{C3380CC4-5D6E-409C-BE32-E72D297353CC}">
              <c16:uniqueId val="{00000002-0F6D-4C58-98E8-627AAB76DE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D911848-B078-4482-899F-5703B56F962E}"/>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BC4B895-0CDD-4A74-AE5B-16E5E13F7797}"/>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等について、元利償還金は、利率見直しによる長期債利子償還金の減があったが、スマートＩＣ整備事業や土地区画整理事業等の借入れに伴う据置期間満了による増、元利均等返済に伴う長期債元金償還金の増により、前年度よりも増加している。一方、公営企業地方債の償還減に伴う公営企業債の元利償還金に対する繰入金が減少したことにより、前年度比１億</a:t>
          </a:r>
          <a:r>
            <a:rPr kumimoji="1" lang="en-US" altLang="ja-JP" sz="1000">
              <a:latin typeface="ＭＳ ゴシック" pitchFamily="49" charset="-128"/>
              <a:ea typeface="ＭＳ ゴシック" pitchFamily="49" charset="-128"/>
            </a:rPr>
            <a:t>16</a:t>
          </a:r>
          <a:r>
            <a:rPr kumimoji="1" lang="ja-JP" altLang="en-US" sz="1000">
              <a:latin typeface="ＭＳ ゴシック" pitchFamily="49" charset="-128"/>
              <a:ea typeface="ＭＳ ゴシック" pitchFamily="49" charset="-128"/>
            </a:rPr>
            <a:t>百万円の減となっている。</a:t>
          </a:r>
        </a:p>
        <a:p>
          <a:r>
            <a:rPr kumimoji="1" lang="ja-JP" altLang="en-US" sz="1000">
              <a:latin typeface="ＭＳ ゴシック" pitchFamily="49" charset="-128"/>
              <a:ea typeface="ＭＳ ゴシック" pitchFamily="49" charset="-128"/>
            </a:rPr>
            <a:t>　算入公債費等は、事業費補正により基準財政需要額に算入された公債費等が減少したことにより、前年度比１億</a:t>
          </a:r>
          <a:r>
            <a:rPr kumimoji="1" lang="en-US" altLang="ja-JP" sz="1000">
              <a:latin typeface="ＭＳ ゴシック" pitchFamily="49" charset="-128"/>
              <a:ea typeface="ＭＳ ゴシック" pitchFamily="49" charset="-128"/>
            </a:rPr>
            <a:t>85</a:t>
          </a:r>
          <a:r>
            <a:rPr kumimoji="1" lang="ja-JP" altLang="en-US" sz="1000">
              <a:latin typeface="ＭＳ ゴシック" pitchFamily="49" charset="-128"/>
              <a:ea typeface="ＭＳ ゴシック" pitchFamily="49" charset="-128"/>
            </a:rPr>
            <a:t>百万円の減となっている。</a:t>
          </a:r>
        </a:p>
        <a:p>
          <a:r>
            <a:rPr kumimoji="1" lang="ja-JP" altLang="en-US" sz="1000">
              <a:latin typeface="ＭＳ ゴシック" pitchFamily="49" charset="-128"/>
              <a:ea typeface="ＭＳ ゴシック" pitchFamily="49" charset="-128"/>
            </a:rPr>
            <a:t>　全体として、算入公債費等の減少額が元利償還金等の減少額を上回ったことにより、実質公債費比率の分子は増加している。</a:t>
          </a:r>
        </a:p>
        <a:p>
          <a:r>
            <a:rPr kumimoji="1" lang="ja-JP" altLang="en-US" sz="1000">
              <a:latin typeface="ＭＳ ゴシック" pitchFamily="49" charset="-128"/>
              <a:ea typeface="ＭＳ ゴシック" pitchFamily="49" charset="-128"/>
            </a:rPr>
            <a:t>　早期健全化の基準未満ではあるものの、今後、大規模事業の継続や公共施設の老朽化対策等を予定していることから、元利償還金は増加する見込みであるが、起債対象事業の取捨選択や整理・縮小による削減を図り、後年度の財政負担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将来負担額について、公営企業債等繰入見込額の減があったが、新庁舎やこども館建設事業、新斎場や環境管理センター関連事業等に伴う借入額が償還額を上回ったこと、一部事務組合の地方債に係る一般会計等負担等見込額の増加に伴い、組合等負担等見込額が増となったことにより、前年度比</a:t>
          </a:r>
          <a:r>
            <a:rPr kumimoji="1" lang="en-US" altLang="ja-JP" sz="1250">
              <a:latin typeface="ＭＳ ゴシック" pitchFamily="49" charset="-128"/>
              <a:ea typeface="ＭＳ ゴシック" pitchFamily="49" charset="-128"/>
            </a:rPr>
            <a:t>13</a:t>
          </a:r>
          <a:r>
            <a:rPr kumimoji="1" lang="ja-JP" altLang="en-US" sz="1250">
              <a:latin typeface="ＭＳ ゴシック" pitchFamily="49" charset="-128"/>
              <a:ea typeface="ＭＳ ゴシック" pitchFamily="49" charset="-128"/>
            </a:rPr>
            <a:t>億</a:t>
          </a:r>
          <a:r>
            <a:rPr kumimoji="1" lang="en-US" altLang="ja-JP" sz="1250">
              <a:latin typeface="ＭＳ ゴシック" pitchFamily="49" charset="-128"/>
              <a:ea typeface="ＭＳ ゴシック" pitchFamily="49" charset="-128"/>
            </a:rPr>
            <a:t>92</a:t>
          </a:r>
          <a:r>
            <a:rPr kumimoji="1" lang="ja-JP" altLang="en-US" sz="1250">
              <a:latin typeface="ＭＳ ゴシック" pitchFamily="49" charset="-128"/>
              <a:ea typeface="ＭＳ ゴシック" pitchFamily="49" charset="-128"/>
            </a:rPr>
            <a:t>百万円の増となっている。</a:t>
          </a:r>
        </a:p>
        <a:p>
          <a:r>
            <a:rPr kumimoji="1" lang="ja-JP" altLang="en-US" sz="1250">
              <a:latin typeface="ＭＳ ゴシック" pitchFamily="49" charset="-128"/>
              <a:ea typeface="ＭＳ ゴシック" pitchFamily="49" charset="-128"/>
            </a:rPr>
            <a:t>　充当可能財源等について、充当可能特定歳入の減があったが、主に財政調整基金及び減債基金への積み立てに伴う充当可能基金の増により、前年度比１億</a:t>
          </a:r>
          <a:r>
            <a:rPr kumimoji="1" lang="en-US" altLang="ja-JP" sz="1250">
              <a:latin typeface="ＭＳ ゴシック" pitchFamily="49" charset="-128"/>
              <a:ea typeface="ＭＳ ゴシック" pitchFamily="49" charset="-128"/>
            </a:rPr>
            <a:t>92</a:t>
          </a:r>
          <a:r>
            <a:rPr kumimoji="1" lang="ja-JP" altLang="en-US" sz="1250">
              <a:latin typeface="ＭＳ ゴシック" pitchFamily="49" charset="-128"/>
              <a:ea typeface="ＭＳ ゴシック" pitchFamily="49" charset="-128"/>
            </a:rPr>
            <a:t>百万円の増となっている。</a:t>
          </a:r>
        </a:p>
        <a:p>
          <a:r>
            <a:rPr kumimoji="1" lang="ja-JP" altLang="en-US" sz="1250">
              <a:latin typeface="ＭＳ ゴシック" pitchFamily="49" charset="-128"/>
              <a:ea typeface="ＭＳ ゴシック" pitchFamily="49" charset="-128"/>
            </a:rPr>
            <a:t>　全体として、将来負担額の増加額が充当可能財源額等の増加額を大幅に上回ったことにより、将来府負担比率の分子は増加している。</a:t>
          </a:r>
        </a:p>
        <a:p>
          <a:r>
            <a:rPr kumimoji="1" lang="ja-JP" altLang="en-US" sz="1250">
              <a:latin typeface="ＭＳ ゴシック" pitchFamily="49" charset="-128"/>
              <a:ea typeface="ＭＳ ゴシック" pitchFamily="49" charset="-128"/>
            </a:rPr>
            <a:t>　早期健全化の基準未満ではあるが、今後、大規模事業の継続や公共施設の老朽化対策等を予定していることから、地方債現在高は増加する見込みであるが、新規地方債の発行抑制や基金の適正管理を推進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子育て支援、観光交流及び健康増進事業の推進に伴い「焼津市ふるさと寄附金基金」を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百万円取り崩したこと、「焼津市港湾事業基金」から港湾施設の管理及び港湾区域の保全等に関する事業を行うため２億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百万円取り崩した一方、国県支出金や地方特例交付金、繰越金の増等により「財政調整基金」に３億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百万円積み立てたこと、ふるさと寄附金により「焼津市ふるさと寄附金基金」に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を継続して予定しており、増大する公共施設の老朽化対策に伴う公債費負担に備え、「減債基金」に積み立てていくことを予定しているが、新型コロナウイルス感染症の対策の長期化に伴い、「財政調整基金」は減少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また、基金の使途の明確化を図るため、事業推進に必要な財源確保に向けて、計画的に個々の特定目的基金に積み立てていくことを予定している。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・焼津市公用施設建設基金：公用に供するために設置する施設の建設費及び耐震改修費に充てる。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・焼津市ふるさと寄附金基金：当市を応援するために寄せられた寄附金を活用し、それぞれの寄附者の思いを実現するための事業に充てる。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・焼津市大井川地区振興整備基金：大井川地区における公共施設等の整備及び市民の医療の確保のための事業に充てる。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・焼津市公用施設建設基金：新庁舎建設に要する経費に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・焼津市ふるさと寄附金基金：ふるさと寄附金に伴い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百万円を積み立てた一方、子育て支援、観光交流及び健康増進事業の推進に伴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・焼津市高齢化社会対策基金：老人福祉関連経費や介護保険特別会計繰出金等、高齢化社会対策事業の総合的な推進に伴い２億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取り崩したことにより、残高は２億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・焼津市立総合病院医療機器整備基金：高度医療機器（ダヴィンチ）の導入に伴う財源として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百万円を取り崩した一方、超過課税収入に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伴い１億６百万円を積み立てたことにより、残高は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焼津市公用施設建設基金は、新庁舎建設に伴う取り崩し後、今後の公用施設の建設等に備え、積み立てを行うとともに、個々の目的に基づき、必要に応じた取り崩しを行っていく。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焼津市ふるさと寄附金基金は、これまで子育て支援、観光交流及び健康増進事業を推進するために取り崩しを行ってきたが、今後は、新型コロナウイルス感染症の対策や治水・防災等、市民の安心安全に係る事業に対しても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基金運用利子や前年度純繰越金、幼児教育・保育無償化に伴う国県支出金や幼児教育・保育無償化に係る地方負担分に対する地方特例交付金の増等により、３億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地方税や地方交付税等による歳入減、扶助費や普建費等による歳出増に加え、災害や緊急対応等に伴う経費に備えて標準財政規模の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億円程度の積立額の維持に努めていくが、新型コロナウイルス感染症対策経費の拡大や経済悪化に伴う減収を補う必要があることから、今後、収束の目処が立つまでは減少していく見込みである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決算剰余金や基金運用利子により、９億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着手した新庁舎やこども館の建設等に伴い、令和２年度から４年度にかけて起債残高や元金償還額のピークを迎えること、その後も老朽化対策等を要する公共施設を多く控え、継続した整備・更新を予定していること等から、健全な財政運営に資するため、毎年度優先して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4C275E6-DEF4-4010-BA61-F92721B21D0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2C69A89-4CA4-4B52-9FC8-69BD63C2807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B60A0A0-6125-4929-816B-851F740F742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07D9127-04C9-4432-B8BD-B2D1B89DBAD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52B83FD-A3AC-40F7-AD3A-FEADFD8ED1B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A07D6AE-B244-42BE-B03F-DD250F33B12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A25C1EC-8746-4C32-9205-D7FA46D760C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996E3C6-21FC-4148-91FC-4F525634074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F976994-A8AF-40AB-A27B-15A85D55DC3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6DE057A-9CCF-47DE-A839-BB305367E3C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9F959A5-1503-466B-9471-24EA7830917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4EF468F-C1FC-4CE5-93F8-7BD9749E7E3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81A8020-0872-4005-BB48-85619BAFCAD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3C68853-7373-45D2-8094-72ED2ADA06C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D17F28F-2C8B-4B4B-ACF4-A3DAA7712C1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6BA1A18-3065-4B64-AAC9-CB09A8B00C6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4F18012-263E-43AC-9397-83772895C3F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B523121-16BC-4C67-B849-91F3BB2FC30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B0B4812-6B03-4A9D-809D-BADDA80DA3C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DB725CC-A628-46EA-AAE7-D127A69CFCF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43AD825-4BF2-4626-9FCF-B9AC89CC168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6B68A75-C0F6-4209-8C4A-64335DC39DD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2CD1352-2E40-43BD-83E2-A16DB7599E3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973FCD0-4273-4854-A3C6-9D249E1EC0C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3980C43-8CDB-487D-9BF7-38A727591A9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399EAAA-1B13-44A8-BFA5-BD5EB414540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B47AD21-1996-49C3-B228-972154044C1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3873756-EB41-4707-B051-FBA85ACDB58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0DAE11F-3D30-4E98-AFE4-5E4ADDB690D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3940EA7-C104-4CA1-806C-1BBFB18D18C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9907522-F88B-471F-AC3D-FA8CFDD293A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E41FD26-423D-4E87-9CF5-749BB2EDCE6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B2AFC74F-D900-42B1-8556-F00B21B9AB1F}"/>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5D1B6140-2E5D-4503-9075-BD8A4AF38AF5}"/>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25A82A4-BAC1-49F9-AF88-E9C952751B3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773EE86-DB58-4D97-BB4D-A52474D0B55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08402BA-5B4D-4537-B783-543205E2838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E8FDB6B-9194-4E38-819B-1CD2558F204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A4FEE1E-0F83-4AEA-B79E-DC0DB42D311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7B900A7-F07D-4DF3-BC6E-46859F21BBF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862E981-DABA-4324-A7D3-2C7A6FA1C06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5734296-FC22-4B67-9A56-A8B73B041EB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2F315AF-0B9D-467D-8D49-89233F22FD6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1D8DF56-9FDC-4CE5-BB76-362D9D2DE27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A4717B0-AF6C-4104-B7FE-12A8D43B710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D634BB0-77D6-442A-BCA6-4F9259E600E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41E2056-6223-4337-BB49-EA9AF6516AF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全国平均、静岡県平均及び類似団体平均ともに上回っているが、前年度より</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ポイント減少している。基準財政収入額については、新規分家屋の増収による固定資産税家屋分の増（</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）等があったが、主要企業の特許切れや漁価下落等の業績不振による法人税割の減（</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）や沿岸部を中心とした地価下落による固定資産税土地分の減（</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）等により、全体として減（</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）となった。一方、基準財政需要額については、減税補てん債償還費の減（</a:t>
          </a:r>
          <a:r>
            <a:rPr kumimoji="1" lang="en-US" altLang="ja-JP" sz="1050">
              <a:latin typeface="ＭＳ Ｐゴシック" panose="020B0600070205080204" pitchFamily="50" charset="-128"/>
              <a:ea typeface="ＭＳ Ｐゴシック" panose="020B0600070205080204" pitchFamily="50" charset="-128"/>
            </a:rPr>
            <a:t>-18.7%</a:t>
          </a:r>
          <a:r>
            <a:rPr kumimoji="1" lang="ja-JP" altLang="en-US" sz="1050">
              <a:latin typeface="ＭＳ Ｐゴシック" panose="020B0600070205080204" pitchFamily="50" charset="-128"/>
              <a:ea typeface="ＭＳ Ｐゴシック" panose="020B0600070205080204" pitchFamily="50" charset="-128"/>
            </a:rPr>
            <a:t>）等があったが、障害児受入人員の増加等による社会福祉費の増（</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）や居宅・地域密着型介護（予防）サービス受給者の増加等による高齢者保健福祉費の増（</a:t>
          </a:r>
          <a:r>
            <a:rPr kumimoji="1" lang="en-US" altLang="ja-JP" sz="1050">
              <a:latin typeface="ＭＳ Ｐゴシック" panose="020B0600070205080204" pitchFamily="50" charset="-128"/>
              <a:ea typeface="ＭＳ Ｐゴシック" panose="020B0600070205080204" pitchFamily="50" charset="-128"/>
            </a:rPr>
            <a:t>+7.0%</a:t>
          </a:r>
          <a:r>
            <a:rPr kumimoji="1" lang="ja-JP" altLang="en-US" sz="1050">
              <a:latin typeface="ＭＳ Ｐゴシック" panose="020B0600070205080204" pitchFamily="50" charset="-128"/>
              <a:ea typeface="ＭＳ Ｐゴシック" panose="020B0600070205080204" pitchFamily="50" charset="-128"/>
            </a:rPr>
            <a:t>）等により、全体として増（</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）となったことに伴い、財政力指数は微減となった。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第４次行政改革大綱に基づき、市税徴収業務の強化や事務事業の見直し、公共施設の管理運営合理化により、歳入確保と歳出削減に努める。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4C48528-8051-4343-BF87-76E7C044451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DED44B6-8442-4816-9169-72D4B82B96D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F10D23D0-5EF5-4C74-854B-45453C8D62C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B62B4EA3-E2D7-43F1-96EA-EA0A60902F9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56DB0E3F-1984-46F4-A080-5F51EBEAC12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D3584811-ADCE-456F-BC4D-1484B2409F3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5449D08D-AE3F-4F49-90C0-8064C962F04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7570433B-9A1D-4C24-A5E9-6781DB0497B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FB4E1442-0DCF-4297-A084-B2D59804680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60F637A-60A6-49E1-BFD0-9FD2F647BE57}"/>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697E29F6-F070-4ECA-8999-4D38A8EE738F}"/>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BC02D87D-1A75-44D8-8909-21A6C420476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8488DCF1-03F5-485E-84FB-D4424E5D4672}"/>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302A38E4-B9EB-4BE2-9943-4B5C14DB68C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D81FAE88-94C1-4ABF-B56C-36EF57165E0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26654D10-338F-4C98-8F49-1A654773EC0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359EA077-48BB-4CC8-B778-EF1A7298373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A4FE3FE4-A9C2-495D-9C6F-8F72A13A1419}"/>
            </a:ext>
          </a:extLst>
        </xdr:cNvPr>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90D57A32-6B34-4E0C-BFFF-0CE3AC3C5857}"/>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50449268-C94F-491A-83E0-2F89DE0F0F61}"/>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a:extLst>
            <a:ext uri="{FF2B5EF4-FFF2-40B4-BE49-F238E27FC236}">
              <a16:creationId xmlns:a16="http://schemas.microsoft.com/office/drawing/2014/main" id="{80DAA52C-1030-4593-9207-023F5658A4CC}"/>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a:extLst>
            <a:ext uri="{FF2B5EF4-FFF2-40B4-BE49-F238E27FC236}">
              <a16:creationId xmlns:a16="http://schemas.microsoft.com/office/drawing/2014/main" id="{D2A7B6EF-338C-477D-9A20-A0AE4869DE7B}"/>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F7434875-B918-4F03-876D-9C360FEFD86C}"/>
            </a:ext>
          </a:extLst>
        </xdr:cNvPr>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C69EF0A-F30D-408D-94ED-C78A13A87668}"/>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46F93F77-71FD-4936-B767-635096D6C34F}"/>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816889B4-0994-4A28-927C-03A2581250BC}"/>
            </a:ext>
          </a:extLst>
        </xdr:cNvPr>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5DE5D0C8-B90B-4C6D-B59C-4154AAA81926}"/>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E3EDE7BA-2E00-4A1F-A5DA-7F96658E3EE9}"/>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A98848B4-5AD5-402D-9612-5484C42330A7}"/>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E794C518-1F9D-49D0-8C54-762CB3B89B3C}"/>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895C81F3-C6AF-4028-8546-AB74FAA99FDD}"/>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BBEB183A-333B-4CD5-BCD2-198A5DCE5FA8}"/>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C7077BF3-9DF3-4D3E-8A12-8C255609E9C5}"/>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DA834BA3-649C-4AFB-ADBC-6094B9BD4A49}"/>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F3ECEB56-6622-43D4-9D87-7BCBE6FDCA34}"/>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AEB19D79-F4E9-4201-8EE4-C8AF87D8652A}"/>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175D651-A4E7-46D3-A8AF-E7265CA3C67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97E377E-5F2D-4B30-9E1D-0248313D224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0E3C371-46DB-4591-B2DD-AB9615EC47D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790B98F-3846-4819-A0F2-470109D231F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1D45D12-E5E2-4DF7-8AF7-D17B6ED9DE8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96680016-333A-469C-B3E2-B1164E907A4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3515F217-EEA1-49B2-B5CC-D26C55DEF7EA}"/>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D3455F6D-FBB9-4199-AC58-5ACE42DD7887}"/>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734F117-F53A-421C-B335-370E10BA25AE}"/>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D1F3A520-B2F9-427C-B21B-46416CF0017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8B4A1FE7-2073-475D-91A7-0D8DF8042489}"/>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FC3CA07-D736-4339-9EC2-3EA16985E3EE}"/>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E8E0B57A-A3D2-4D4E-BA94-E446193CD4AC}"/>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8F13BD22-4BAE-42C0-9862-8CFA71FB6955}"/>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A2DD7D8B-D494-4A66-BB5C-B2106D708BD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EDC9A58-944C-45EA-93A5-A54B5D0AA2A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3CFF408C-8A87-44E9-A56C-6A0D7D9483A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95C7547A-A42F-4E0A-BB4E-FFE4FDEC5E9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CD9BDAD3-82CF-4D18-A092-0219D581849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7951B3FA-7DDF-4FD9-AD56-0534CA41ADB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C3D0BFC5-F862-4085-8678-F48DF71316D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F56026F6-D5F3-48D1-B155-A6A3CBB05C2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90C4DAE5-26E8-46FC-89D3-F0ECB66AA73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8497CAA3-36A0-411C-A507-94DF0DD4C8E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5A30B3FA-C00A-4323-B070-7EB39434066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2607AE1-6850-464B-AB63-0B3CDF31591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72273833-157F-4299-9687-BE0CDB9618C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8EE85BC2-323A-4D3F-8199-A34B2326F68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全国平均、静岡県平均及び類似団体平均ともに下回っており、前年度より</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ポイント減少している。経常一般財源については、地方消費税交付金等による各種交付金の減（</a:t>
          </a:r>
          <a:r>
            <a:rPr kumimoji="1" lang="en-US" altLang="ja-JP" sz="1050">
              <a:latin typeface="ＭＳ Ｐゴシック" panose="020B0600070205080204" pitchFamily="50" charset="-128"/>
              <a:ea typeface="ＭＳ Ｐゴシック" panose="020B0600070205080204" pitchFamily="50" charset="-128"/>
            </a:rPr>
            <a:t>-9.6%</a:t>
          </a:r>
          <a:r>
            <a:rPr kumimoji="1" lang="ja-JP" altLang="en-US" sz="1050">
              <a:latin typeface="ＭＳ Ｐゴシック" panose="020B0600070205080204" pitchFamily="50" charset="-128"/>
              <a:ea typeface="ＭＳ Ｐゴシック" panose="020B0600070205080204" pitchFamily="50" charset="-128"/>
            </a:rPr>
            <a:t>）や臨時財政対策債の減（</a:t>
          </a:r>
          <a:r>
            <a:rPr kumimoji="1" lang="en-US" altLang="ja-JP" sz="1050">
              <a:latin typeface="ＭＳ Ｐゴシック" panose="020B0600070205080204" pitchFamily="50" charset="-128"/>
              <a:ea typeface="ＭＳ Ｐゴシック" panose="020B0600070205080204" pitchFamily="50" charset="-128"/>
            </a:rPr>
            <a:t>-11.6%</a:t>
          </a:r>
          <a:r>
            <a:rPr kumimoji="1" lang="ja-JP" altLang="en-US" sz="1050">
              <a:latin typeface="ＭＳ Ｐゴシック" panose="020B0600070205080204" pitchFamily="50" charset="-128"/>
              <a:ea typeface="ＭＳ Ｐゴシック" panose="020B0600070205080204" pitchFamily="50" charset="-128"/>
            </a:rPr>
            <a:t>）等により、全体として減（</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）となった。一方、経常経費充当一般財源については、子ども医療費助成費の減少等による扶助費の減（</a:t>
          </a:r>
          <a:r>
            <a:rPr kumimoji="1" lang="en-US" altLang="ja-JP" sz="1050">
              <a:latin typeface="ＭＳ Ｐゴシック" panose="020B0600070205080204" pitchFamily="50" charset="-128"/>
              <a:ea typeface="ＭＳ Ｐゴシック" panose="020B0600070205080204" pitchFamily="50" charset="-128"/>
            </a:rPr>
            <a:t>-17.2%</a:t>
          </a:r>
          <a:r>
            <a:rPr kumimoji="1" lang="ja-JP" altLang="en-US" sz="1050">
              <a:latin typeface="ＭＳ Ｐゴシック" panose="020B0600070205080204" pitchFamily="50" charset="-128"/>
              <a:ea typeface="ＭＳ Ｐゴシック" panose="020B0600070205080204" pitchFamily="50" charset="-128"/>
            </a:rPr>
            <a:t>）やふるさと推進事業費の減少等による物件費の減（</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）等により、全体として減（</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経常収支比率は、経常経費充当一般財源の減が経常一般財源の減を上回ったことに伴い、前年度に続き減となった。臨時財政対策債を除く経常収支比率についても前年度より</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ポイント減少し、</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年度まで上昇していた財政構造の硬直化は改善傾向にある。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今後、地方税や普通交付税の減少が見込まれる中、老朽化対策等を要する公共施設の更新による公債費が増大するため、全事業の優先度を厳しく点検し、経常経費の削減に努める。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31D8FB63-1837-48DF-AF49-645040BEE55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D5626278-5A83-4B24-9FFE-15148722264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5441BEB-E268-4701-92CD-5907A71D08B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4896CBC1-8185-4D13-92CF-28E658B1043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699F0FFF-E1B4-4627-A83B-9DC66FA2AE4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8153403C-10E4-4431-B0BF-EC009DEABB9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103CF394-FE8E-4A9B-A8D5-9B4918484E3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506D7DC6-8616-4D96-A561-1B9AD77870B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F8F5EC9F-4DEF-4BA6-B5EB-D4FB53F00EFD}"/>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8D5FBC79-28DD-40BD-8D1E-90562054CA6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A443B586-A8A1-47DB-B275-F3B5D768AD6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B3EFEDE-29E6-4A8C-A63B-0C41A34B94E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F3E3DF9-1253-43E4-9977-5C52C106125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5D3162B-A6C4-4A19-97EC-CA00F143F35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a:extLst>
            <a:ext uri="{FF2B5EF4-FFF2-40B4-BE49-F238E27FC236}">
              <a16:creationId xmlns:a16="http://schemas.microsoft.com/office/drawing/2014/main" id="{0B7221D0-2FE8-40E9-908F-07D70EB1D542}"/>
            </a:ext>
          </a:extLst>
        </xdr:cNvPr>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a:extLst>
            <a:ext uri="{FF2B5EF4-FFF2-40B4-BE49-F238E27FC236}">
              <a16:creationId xmlns:a16="http://schemas.microsoft.com/office/drawing/2014/main" id="{FC9DB646-762E-44A4-9A9B-1F3AE926C2C4}"/>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a:extLst>
            <a:ext uri="{FF2B5EF4-FFF2-40B4-BE49-F238E27FC236}">
              <a16:creationId xmlns:a16="http://schemas.microsoft.com/office/drawing/2014/main" id="{E66D1BF2-874C-4B70-94DE-328D150D320E}"/>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B87BB86F-F235-45D4-A8F5-D356E14DC471}"/>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22161A05-C668-4532-BE79-FE66A03D5AE7}"/>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131572</xdr:rowOff>
    </xdr:from>
    <xdr:to>
      <xdr:col>23</xdr:col>
      <xdr:colOff>133350</xdr:colOff>
      <xdr:row>60</xdr:row>
      <xdr:rowOff>150876</xdr:rowOff>
    </xdr:to>
    <xdr:cxnSp macro="">
      <xdr:nvCxnSpPr>
        <xdr:cNvPr id="132" name="直線コネクタ 131">
          <a:extLst>
            <a:ext uri="{FF2B5EF4-FFF2-40B4-BE49-F238E27FC236}">
              <a16:creationId xmlns:a16="http://schemas.microsoft.com/office/drawing/2014/main" id="{D3E3633F-0CDC-4A2D-B512-7CCB504EFD8C}"/>
            </a:ext>
          </a:extLst>
        </xdr:cNvPr>
        <xdr:cNvCxnSpPr/>
      </xdr:nvCxnSpPr>
      <xdr:spPr>
        <a:xfrm flipV="1">
          <a:off x="4114800" y="104185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a:extLst>
            <a:ext uri="{FF2B5EF4-FFF2-40B4-BE49-F238E27FC236}">
              <a16:creationId xmlns:a16="http://schemas.microsoft.com/office/drawing/2014/main" id="{725B96AA-CE84-4328-A420-4C3D0B5FE475}"/>
            </a:ext>
          </a:extLst>
        </xdr:cNvPr>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a:extLst>
            <a:ext uri="{FF2B5EF4-FFF2-40B4-BE49-F238E27FC236}">
              <a16:creationId xmlns:a16="http://schemas.microsoft.com/office/drawing/2014/main" id="{F8FDDB18-2707-475B-99FE-46140840E828}"/>
            </a:ext>
          </a:extLst>
        </xdr:cNvPr>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61</xdr:row>
      <xdr:rowOff>90424</xdr:rowOff>
    </xdr:to>
    <xdr:cxnSp macro="">
      <xdr:nvCxnSpPr>
        <xdr:cNvPr id="135" name="直線コネクタ 134">
          <a:extLst>
            <a:ext uri="{FF2B5EF4-FFF2-40B4-BE49-F238E27FC236}">
              <a16:creationId xmlns:a16="http://schemas.microsoft.com/office/drawing/2014/main" id="{19A90B39-5AC5-4C91-8B27-2C4CF82942B4}"/>
            </a:ext>
          </a:extLst>
        </xdr:cNvPr>
        <xdr:cNvCxnSpPr/>
      </xdr:nvCxnSpPr>
      <xdr:spPr>
        <a:xfrm flipV="1">
          <a:off x="3225800" y="104378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8EA4432D-ECE2-4625-9A45-0905ED197AA5}"/>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34605BCE-14D6-4EDD-8CFF-2E10A27D61D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61</xdr:row>
      <xdr:rowOff>90424</xdr:rowOff>
    </xdr:to>
    <xdr:cxnSp macro="">
      <xdr:nvCxnSpPr>
        <xdr:cNvPr id="138" name="直線コネクタ 137">
          <a:extLst>
            <a:ext uri="{FF2B5EF4-FFF2-40B4-BE49-F238E27FC236}">
              <a16:creationId xmlns:a16="http://schemas.microsoft.com/office/drawing/2014/main" id="{306C87D7-B0FD-46CC-8340-90CF4A06397B}"/>
            </a:ext>
          </a:extLst>
        </xdr:cNvPr>
        <xdr:cNvCxnSpPr/>
      </xdr:nvCxnSpPr>
      <xdr:spPr>
        <a:xfrm>
          <a:off x="2336800" y="104378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a:extLst>
            <a:ext uri="{FF2B5EF4-FFF2-40B4-BE49-F238E27FC236}">
              <a16:creationId xmlns:a16="http://schemas.microsoft.com/office/drawing/2014/main" id="{BF677F83-3B30-47E9-A253-37DD8389BD23}"/>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a:extLst>
            <a:ext uri="{FF2B5EF4-FFF2-40B4-BE49-F238E27FC236}">
              <a16:creationId xmlns:a16="http://schemas.microsoft.com/office/drawing/2014/main" id="{B8EB5D50-C566-4BA4-A2AD-6D1EAD933C82}"/>
            </a:ext>
          </a:extLst>
        </xdr:cNvPr>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150876</xdr:rowOff>
    </xdr:to>
    <xdr:cxnSp macro="">
      <xdr:nvCxnSpPr>
        <xdr:cNvPr id="141" name="直線コネクタ 140">
          <a:extLst>
            <a:ext uri="{FF2B5EF4-FFF2-40B4-BE49-F238E27FC236}">
              <a16:creationId xmlns:a16="http://schemas.microsoft.com/office/drawing/2014/main" id="{75781A34-42BF-4580-A6B6-50A29033FEB9}"/>
            </a:ext>
          </a:extLst>
        </xdr:cNvPr>
        <xdr:cNvCxnSpPr/>
      </xdr:nvCxnSpPr>
      <xdr:spPr>
        <a:xfrm>
          <a:off x="1447800" y="103365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a:extLst>
            <a:ext uri="{FF2B5EF4-FFF2-40B4-BE49-F238E27FC236}">
              <a16:creationId xmlns:a16="http://schemas.microsoft.com/office/drawing/2014/main" id="{1DBA2901-DAD2-4E92-9DEB-29DE37DD3A81}"/>
            </a:ext>
          </a:extLst>
        </xdr:cNvPr>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a:extLst>
            <a:ext uri="{FF2B5EF4-FFF2-40B4-BE49-F238E27FC236}">
              <a16:creationId xmlns:a16="http://schemas.microsoft.com/office/drawing/2014/main" id="{7CEAFC6F-95C2-4A76-8CE4-EB0D18F403A8}"/>
            </a:ext>
          </a:extLst>
        </xdr:cNvPr>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a:extLst>
            <a:ext uri="{FF2B5EF4-FFF2-40B4-BE49-F238E27FC236}">
              <a16:creationId xmlns:a16="http://schemas.microsoft.com/office/drawing/2014/main" id="{6FD3539E-23C6-43E5-A667-79D5D4FEB1A7}"/>
            </a:ext>
          </a:extLst>
        </xdr:cNvPr>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a:extLst>
            <a:ext uri="{FF2B5EF4-FFF2-40B4-BE49-F238E27FC236}">
              <a16:creationId xmlns:a16="http://schemas.microsoft.com/office/drawing/2014/main" id="{8CE7C7FF-CA26-4647-8C9F-0ED8356234BD}"/>
            </a:ext>
          </a:extLst>
        </xdr:cNvPr>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273D5B-551B-40EF-B568-67AC1CB5212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8FD1F7C-7FF1-4DF0-B85B-C4263E26C03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8B39DD3-501B-4C4B-AC83-12DF8FB8941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08E63C8-CBEA-42B2-8466-64AA2CFB59C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6510E41-0F7D-4298-BE29-3A2315A11DD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80772</xdr:rowOff>
    </xdr:from>
    <xdr:to>
      <xdr:col>23</xdr:col>
      <xdr:colOff>184150</xdr:colOff>
      <xdr:row>61</xdr:row>
      <xdr:rowOff>10922</xdr:rowOff>
    </xdr:to>
    <xdr:sp macro="" textlink="">
      <xdr:nvSpPr>
        <xdr:cNvPr id="151" name="楕円 150">
          <a:extLst>
            <a:ext uri="{FF2B5EF4-FFF2-40B4-BE49-F238E27FC236}">
              <a16:creationId xmlns:a16="http://schemas.microsoft.com/office/drawing/2014/main" id="{A16EE841-2785-4C5E-97EA-B9E0760C5D84}"/>
            </a:ext>
          </a:extLst>
        </xdr:cNvPr>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97299</xdr:rowOff>
    </xdr:from>
    <xdr:ext cx="762000" cy="259045"/>
    <xdr:sp macro="" textlink="">
      <xdr:nvSpPr>
        <xdr:cNvPr id="152" name="財政構造の弾力性該当値テキスト">
          <a:extLst>
            <a:ext uri="{FF2B5EF4-FFF2-40B4-BE49-F238E27FC236}">
              <a16:creationId xmlns:a16="http://schemas.microsoft.com/office/drawing/2014/main" id="{43657C25-0A41-4DAF-913D-8D486A42D6C0}"/>
            </a:ext>
          </a:extLst>
        </xdr:cNvPr>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53" name="楕円 152">
          <a:extLst>
            <a:ext uri="{FF2B5EF4-FFF2-40B4-BE49-F238E27FC236}">
              <a16:creationId xmlns:a16="http://schemas.microsoft.com/office/drawing/2014/main" id="{06FC4896-8E0F-46DE-8FA7-F2DCF5C4BA7E}"/>
            </a:ext>
          </a:extLst>
        </xdr:cNvPr>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54" name="テキスト ボックス 153">
          <a:extLst>
            <a:ext uri="{FF2B5EF4-FFF2-40B4-BE49-F238E27FC236}">
              <a16:creationId xmlns:a16="http://schemas.microsoft.com/office/drawing/2014/main" id="{97214CE5-B048-4952-B892-0031AD600C13}"/>
            </a:ext>
          </a:extLst>
        </xdr:cNvPr>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5" name="楕円 154">
          <a:extLst>
            <a:ext uri="{FF2B5EF4-FFF2-40B4-BE49-F238E27FC236}">
              <a16:creationId xmlns:a16="http://schemas.microsoft.com/office/drawing/2014/main" id="{BAA4471B-3CE2-4CD7-8092-C569D8D5FE6A}"/>
            </a:ext>
          </a:extLst>
        </xdr:cNvPr>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56" name="テキスト ボックス 155">
          <a:extLst>
            <a:ext uri="{FF2B5EF4-FFF2-40B4-BE49-F238E27FC236}">
              <a16:creationId xmlns:a16="http://schemas.microsoft.com/office/drawing/2014/main" id="{A2C6A459-BB91-4B54-A695-BB33A658B27B}"/>
            </a:ext>
          </a:extLst>
        </xdr:cNvPr>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7" name="楕円 156">
          <a:extLst>
            <a:ext uri="{FF2B5EF4-FFF2-40B4-BE49-F238E27FC236}">
              <a16:creationId xmlns:a16="http://schemas.microsoft.com/office/drawing/2014/main" id="{3A23D29A-5C87-4475-AFFC-9E9C60FE863A}"/>
            </a:ext>
          </a:extLst>
        </xdr:cNvPr>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8" name="テキスト ボックス 157">
          <a:extLst>
            <a:ext uri="{FF2B5EF4-FFF2-40B4-BE49-F238E27FC236}">
              <a16:creationId xmlns:a16="http://schemas.microsoft.com/office/drawing/2014/main" id="{2D4EFF09-46D4-4D15-82F4-6FB83AECE77D}"/>
            </a:ext>
          </a:extLst>
        </xdr:cNvPr>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9" name="楕円 158">
          <a:extLst>
            <a:ext uri="{FF2B5EF4-FFF2-40B4-BE49-F238E27FC236}">
              <a16:creationId xmlns:a16="http://schemas.microsoft.com/office/drawing/2014/main" id="{1999229F-1817-4C64-88C0-52607E135C5E}"/>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0" name="テキスト ボックス 159">
          <a:extLst>
            <a:ext uri="{FF2B5EF4-FFF2-40B4-BE49-F238E27FC236}">
              <a16:creationId xmlns:a16="http://schemas.microsoft.com/office/drawing/2014/main" id="{718F7CB2-798E-43C8-92A6-71621AAE3F8F}"/>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8FA60D1-9A91-4864-8F5A-9E304EB77DC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60B45159-4182-4165-8736-AE5AD8E4766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1EAF732-E875-43B7-AE8F-2CE24718EC6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AFCD7E9-123D-414C-9EF5-DC62E1B8A59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7CF205EC-8170-41E3-8869-561A91381C2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A4B2B2C-5298-4FC2-A5AE-5BE77BFCC82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35F254E-4D46-4F73-AD9B-EA05D8AC985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3F6EECC-3390-45FF-98CD-1CD9122BB51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C776003-A758-41AF-8B6B-94B22877FDD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FA96C46D-E751-4EE9-9854-B44ACD50FA0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C5F89C0-6558-46AA-88EB-3E4F8A6883E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63271FB-BC2D-4817-9D59-3E84AF9B495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043BC7D-09A9-4EEB-B83E-DE0EFA875E8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全国平均、静岡県平均及び類似団体平均ともに下回っており、前年度よりも減少している。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人件費については、保育現場の充実を図るため、保育士・幼稚園教諭の増（</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）や児童福祉職員の増（</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）等があったが、一般職員退職者の減（</a:t>
          </a:r>
          <a:r>
            <a:rPr kumimoji="1" lang="en-US" altLang="ja-JP" sz="1100">
              <a:latin typeface="ＭＳ Ｐゴシック" panose="020B0600070205080204" pitchFamily="50" charset="-128"/>
              <a:ea typeface="ＭＳ Ｐゴシック" panose="020B0600070205080204" pitchFamily="50" charset="-128"/>
            </a:rPr>
            <a:t>-47.3%</a:t>
          </a:r>
          <a:r>
            <a:rPr kumimoji="1" lang="ja-JP" altLang="en-US" sz="1100">
              <a:latin typeface="ＭＳ Ｐゴシック" panose="020B0600070205080204" pitchFamily="50" charset="-128"/>
              <a:ea typeface="ＭＳ Ｐゴシック" panose="020B0600070205080204" pitchFamily="50" charset="-128"/>
            </a:rPr>
            <a:t>）等により、全体として減（</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物件費については、自主運行バス運営事業の増（</a:t>
          </a:r>
          <a:r>
            <a:rPr kumimoji="1" lang="en-US" altLang="ja-JP" sz="1100">
              <a:latin typeface="ＭＳ Ｐゴシック" panose="020B0600070205080204" pitchFamily="50" charset="-128"/>
              <a:ea typeface="ＭＳ Ｐゴシック" panose="020B0600070205080204" pitchFamily="50" charset="-128"/>
            </a:rPr>
            <a:t>+40.3%</a:t>
          </a:r>
          <a:r>
            <a:rPr kumimoji="1" lang="ja-JP" altLang="en-US" sz="1100">
              <a:latin typeface="ＭＳ Ｐゴシック" panose="020B0600070205080204" pitchFamily="50" charset="-128"/>
              <a:ea typeface="ＭＳ Ｐゴシック" panose="020B0600070205080204" pitchFamily="50" charset="-128"/>
            </a:rPr>
            <a:t>）等があったが、ふるさと寄附金の減少による返礼関連経費の減（</a:t>
          </a:r>
          <a:r>
            <a:rPr kumimoji="1" lang="en-US" altLang="ja-JP" sz="1100">
              <a:latin typeface="ＭＳ Ｐゴシック" panose="020B0600070205080204" pitchFamily="50" charset="-128"/>
              <a:ea typeface="ＭＳ Ｐゴシック" panose="020B0600070205080204" pitchFamily="50" charset="-128"/>
            </a:rPr>
            <a:t>-36.7%</a:t>
          </a:r>
          <a:r>
            <a:rPr kumimoji="1" lang="ja-JP" altLang="en-US" sz="1100">
              <a:latin typeface="ＭＳ Ｐゴシック" panose="020B0600070205080204" pitchFamily="50" charset="-128"/>
              <a:ea typeface="ＭＳ Ｐゴシック" panose="020B0600070205080204" pitchFamily="50" charset="-128"/>
            </a:rPr>
            <a:t>）等により、全体として減（</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今後も、職員等の定員適正管理や給与制度及び運用の適正化による人件費の削減に努め、徹底的な事務事業の見直し等、行財政改革の強化を図る。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FFDCDF0-C96B-4801-9CFC-941D5675A52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7A7C5E0-8291-4377-A270-BDE2F8C4AF5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37A6C23-973A-4864-94C4-47193E9D04B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15ECF74F-FE2E-4BA5-B9D1-A08DD11DF7E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6E1FA68D-2950-431F-8501-CCDF72DC67E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72A6A8BB-81F4-4549-A19B-233A81EFC5C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B557D8B-B1A9-4A20-9C3A-BE481B57342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6AD3A7D5-8AA2-4D48-B4D6-55F3B1F2A12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AEE0E220-EFC6-417E-A9DD-B98F36C46225}"/>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E3539F9-F4E9-4236-8F34-A879BC8BCF7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607E83A8-5AA0-4FE3-95BB-52B33DBF0C7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E8221DD7-11DD-4281-8A8F-D20B252117C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208F6EB4-B314-4F69-A717-020FAE05C76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5872593-9E38-4422-A0DC-ED2939180F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7B6BB18-D350-4B66-9E7C-A4A83F2E99C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311755D3-2072-400B-AC7F-FCC43E6454C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A8E30FBD-1CC0-4C2A-9C0F-EA1AFDEE015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6F6129BA-B736-44B4-8128-BD22261EE9D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a:extLst>
            <a:ext uri="{FF2B5EF4-FFF2-40B4-BE49-F238E27FC236}">
              <a16:creationId xmlns:a16="http://schemas.microsoft.com/office/drawing/2014/main" id="{05823D43-410E-40F9-A993-61C9CF922F4B}"/>
            </a:ext>
          </a:extLst>
        </xdr:cNvPr>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a:extLst>
            <a:ext uri="{FF2B5EF4-FFF2-40B4-BE49-F238E27FC236}">
              <a16:creationId xmlns:a16="http://schemas.microsoft.com/office/drawing/2014/main" id="{CB334433-6560-4920-B47B-FDD207C8F3D2}"/>
            </a:ext>
          </a:extLst>
        </xdr:cNvPr>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a:extLst>
            <a:ext uri="{FF2B5EF4-FFF2-40B4-BE49-F238E27FC236}">
              <a16:creationId xmlns:a16="http://schemas.microsoft.com/office/drawing/2014/main" id="{E6FAFD24-6ADE-4125-9B7E-60D60A2E47DF}"/>
            </a:ext>
          </a:extLst>
        </xdr:cNvPr>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a:extLst>
            <a:ext uri="{FF2B5EF4-FFF2-40B4-BE49-F238E27FC236}">
              <a16:creationId xmlns:a16="http://schemas.microsoft.com/office/drawing/2014/main" id="{0AB9B2F8-29D3-4696-9D6F-89FC743310AD}"/>
            </a:ext>
          </a:extLst>
        </xdr:cNvPr>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a:extLst>
            <a:ext uri="{FF2B5EF4-FFF2-40B4-BE49-F238E27FC236}">
              <a16:creationId xmlns:a16="http://schemas.microsoft.com/office/drawing/2014/main" id="{E71CD6A6-828C-472E-8B01-94B705F96D2E}"/>
            </a:ext>
          </a:extLst>
        </xdr:cNvPr>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17078</xdr:rowOff>
    </xdr:from>
    <xdr:to>
      <xdr:col>23</xdr:col>
      <xdr:colOff>133350</xdr:colOff>
      <xdr:row>83</xdr:row>
      <xdr:rowOff>56600</xdr:rowOff>
    </xdr:to>
    <xdr:cxnSp macro="">
      <xdr:nvCxnSpPr>
        <xdr:cNvPr id="197" name="直線コネクタ 196">
          <a:extLst>
            <a:ext uri="{FF2B5EF4-FFF2-40B4-BE49-F238E27FC236}">
              <a16:creationId xmlns:a16="http://schemas.microsoft.com/office/drawing/2014/main" id="{CD05FAAD-C838-449B-9F79-285BDACAD4FD}"/>
            </a:ext>
          </a:extLst>
        </xdr:cNvPr>
        <xdr:cNvCxnSpPr/>
      </xdr:nvCxnSpPr>
      <xdr:spPr>
        <a:xfrm flipV="1">
          <a:off x="4114800" y="14247428"/>
          <a:ext cx="8382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a:extLst>
            <a:ext uri="{FF2B5EF4-FFF2-40B4-BE49-F238E27FC236}">
              <a16:creationId xmlns:a16="http://schemas.microsoft.com/office/drawing/2014/main" id="{11EEA53E-476C-4AF2-9E90-DAAF393492DA}"/>
            </a:ext>
          </a:extLst>
        </xdr:cNvPr>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a:extLst>
            <a:ext uri="{FF2B5EF4-FFF2-40B4-BE49-F238E27FC236}">
              <a16:creationId xmlns:a16="http://schemas.microsoft.com/office/drawing/2014/main" id="{9F5807F3-6B6C-4442-A67B-BBDE8B7D1609}"/>
            </a:ext>
          </a:extLst>
        </xdr:cNvPr>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153798</xdr:rowOff>
    </xdr:from>
    <xdr:to>
      <xdr:col>19</xdr:col>
      <xdr:colOff>133350</xdr:colOff>
      <xdr:row>83</xdr:row>
      <xdr:rowOff>56600</xdr:rowOff>
    </xdr:to>
    <xdr:cxnSp macro="">
      <xdr:nvCxnSpPr>
        <xdr:cNvPr id="200" name="直線コネクタ 199">
          <a:extLst>
            <a:ext uri="{FF2B5EF4-FFF2-40B4-BE49-F238E27FC236}">
              <a16:creationId xmlns:a16="http://schemas.microsoft.com/office/drawing/2014/main" id="{66ED3EC6-ECB6-41B9-9A5F-87BDA3865B88}"/>
            </a:ext>
          </a:extLst>
        </xdr:cNvPr>
        <xdr:cNvCxnSpPr/>
      </xdr:nvCxnSpPr>
      <xdr:spPr>
        <a:xfrm>
          <a:off x="3225800" y="14212698"/>
          <a:ext cx="889000" cy="7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a:extLst>
            <a:ext uri="{FF2B5EF4-FFF2-40B4-BE49-F238E27FC236}">
              <a16:creationId xmlns:a16="http://schemas.microsoft.com/office/drawing/2014/main" id="{25EAFB93-A07A-4516-9025-F26BAED99141}"/>
            </a:ext>
          </a:extLst>
        </xdr:cNvPr>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a:extLst>
            <a:ext uri="{FF2B5EF4-FFF2-40B4-BE49-F238E27FC236}">
              <a16:creationId xmlns:a16="http://schemas.microsoft.com/office/drawing/2014/main" id="{DAEF6A43-2FAC-4AD5-8B38-F44121394400}"/>
            </a:ext>
          </a:extLst>
        </xdr:cNvPr>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153798</xdr:rowOff>
    </xdr:from>
    <xdr:to>
      <xdr:col>15</xdr:col>
      <xdr:colOff>82550</xdr:colOff>
      <xdr:row>83</xdr:row>
      <xdr:rowOff>94276</xdr:rowOff>
    </xdr:to>
    <xdr:cxnSp macro="">
      <xdr:nvCxnSpPr>
        <xdr:cNvPr id="203" name="直線コネクタ 202">
          <a:extLst>
            <a:ext uri="{FF2B5EF4-FFF2-40B4-BE49-F238E27FC236}">
              <a16:creationId xmlns:a16="http://schemas.microsoft.com/office/drawing/2014/main" id="{EEF2A581-A11C-4F1A-9CB1-92C872EF8D24}"/>
            </a:ext>
          </a:extLst>
        </xdr:cNvPr>
        <xdr:cNvCxnSpPr/>
      </xdr:nvCxnSpPr>
      <xdr:spPr>
        <a:xfrm flipV="1">
          <a:off x="2336800" y="14212698"/>
          <a:ext cx="889000" cy="1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a:extLst>
            <a:ext uri="{FF2B5EF4-FFF2-40B4-BE49-F238E27FC236}">
              <a16:creationId xmlns:a16="http://schemas.microsoft.com/office/drawing/2014/main" id="{494439AE-B004-4B13-8BFD-C8039C7C70D1}"/>
            </a:ext>
          </a:extLst>
        </xdr:cNvPr>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a:extLst>
            <a:ext uri="{FF2B5EF4-FFF2-40B4-BE49-F238E27FC236}">
              <a16:creationId xmlns:a16="http://schemas.microsoft.com/office/drawing/2014/main" id="{BEED6959-3202-4B5D-BC03-4B09C9FDC040}"/>
            </a:ext>
          </a:extLst>
        </xdr:cNvPr>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132305</xdr:rowOff>
    </xdr:from>
    <xdr:to>
      <xdr:col>11</xdr:col>
      <xdr:colOff>31750</xdr:colOff>
      <xdr:row>83</xdr:row>
      <xdr:rowOff>94276</xdr:rowOff>
    </xdr:to>
    <xdr:cxnSp macro="">
      <xdr:nvCxnSpPr>
        <xdr:cNvPr id="206" name="直線コネクタ 205">
          <a:extLst>
            <a:ext uri="{FF2B5EF4-FFF2-40B4-BE49-F238E27FC236}">
              <a16:creationId xmlns:a16="http://schemas.microsoft.com/office/drawing/2014/main" id="{0E7A2056-5989-4821-A803-223F6F8ABA2F}"/>
            </a:ext>
          </a:extLst>
        </xdr:cNvPr>
        <xdr:cNvCxnSpPr/>
      </xdr:nvCxnSpPr>
      <xdr:spPr>
        <a:xfrm>
          <a:off x="1447800" y="14191205"/>
          <a:ext cx="889000" cy="1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a:extLst>
            <a:ext uri="{FF2B5EF4-FFF2-40B4-BE49-F238E27FC236}">
              <a16:creationId xmlns:a16="http://schemas.microsoft.com/office/drawing/2014/main" id="{4E30E225-2C78-465F-9032-577D071134F7}"/>
            </a:ext>
          </a:extLst>
        </xdr:cNvPr>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a:extLst>
            <a:ext uri="{FF2B5EF4-FFF2-40B4-BE49-F238E27FC236}">
              <a16:creationId xmlns:a16="http://schemas.microsoft.com/office/drawing/2014/main" id="{AA34F98E-59CF-40BC-8EE8-1FEB52D989BC}"/>
            </a:ext>
          </a:extLst>
        </xdr:cNvPr>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a:extLst>
            <a:ext uri="{FF2B5EF4-FFF2-40B4-BE49-F238E27FC236}">
              <a16:creationId xmlns:a16="http://schemas.microsoft.com/office/drawing/2014/main" id="{F2E45BC0-3ACE-4AC4-A0A8-839F9DE7BB23}"/>
            </a:ext>
          </a:extLst>
        </xdr:cNvPr>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a:extLst>
            <a:ext uri="{FF2B5EF4-FFF2-40B4-BE49-F238E27FC236}">
              <a16:creationId xmlns:a16="http://schemas.microsoft.com/office/drawing/2014/main" id="{DE2405C5-6CEC-4C9E-8938-7902904EA128}"/>
            </a:ext>
          </a:extLst>
        </xdr:cNvPr>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0FDAADE-DF4D-4BC5-BC5D-C8B5CC17EB9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99023CF-12BA-4CA2-975E-F4FBC8FBC7B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E86BEA4-3C01-4983-A26A-CA0A76E7A42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AAB5949-1256-45E4-8C87-3AA02554A93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6FD871B-07EA-4A2E-9EA3-7FFC11595F3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137728</xdr:rowOff>
    </xdr:from>
    <xdr:to>
      <xdr:col>23</xdr:col>
      <xdr:colOff>184150</xdr:colOff>
      <xdr:row>83</xdr:row>
      <xdr:rowOff>67878</xdr:rowOff>
    </xdr:to>
    <xdr:sp macro="" textlink="">
      <xdr:nvSpPr>
        <xdr:cNvPr id="216" name="楕円 215">
          <a:extLst>
            <a:ext uri="{FF2B5EF4-FFF2-40B4-BE49-F238E27FC236}">
              <a16:creationId xmlns:a16="http://schemas.microsoft.com/office/drawing/2014/main" id="{78DA740A-A474-447A-8782-336730A46EEA}"/>
            </a:ext>
          </a:extLst>
        </xdr:cNvPr>
        <xdr:cNvSpPr/>
      </xdr:nvSpPr>
      <xdr:spPr>
        <a:xfrm>
          <a:off x="4902200" y="141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154255</xdr:rowOff>
    </xdr:from>
    <xdr:ext cx="762000" cy="259045"/>
    <xdr:sp macro="" textlink="">
      <xdr:nvSpPr>
        <xdr:cNvPr id="217" name="人件費・物件費等の状況該当値テキスト">
          <a:extLst>
            <a:ext uri="{FF2B5EF4-FFF2-40B4-BE49-F238E27FC236}">
              <a16:creationId xmlns:a16="http://schemas.microsoft.com/office/drawing/2014/main" id="{125143D0-D17B-4657-A80D-7B50C56E7AC2}"/>
            </a:ext>
          </a:extLst>
        </xdr:cNvPr>
        <xdr:cNvSpPr txBox="1"/>
      </xdr:nvSpPr>
      <xdr:spPr>
        <a:xfrm>
          <a:off x="5041900" y="140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5800</xdr:rowOff>
    </xdr:from>
    <xdr:to>
      <xdr:col>19</xdr:col>
      <xdr:colOff>184150</xdr:colOff>
      <xdr:row>83</xdr:row>
      <xdr:rowOff>107400</xdr:rowOff>
    </xdr:to>
    <xdr:sp macro="" textlink="">
      <xdr:nvSpPr>
        <xdr:cNvPr id="218" name="楕円 217">
          <a:extLst>
            <a:ext uri="{FF2B5EF4-FFF2-40B4-BE49-F238E27FC236}">
              <a16:creationId xmlns:a16="http://schemas.microsoft.com/office/drawing/2014/main" id="{9C1F998F-2030-4EA5-8AD7-651B2A2FA128}"/>
            </a:ext>
          </a:extLst>
        </xdr:cNvPr>
        <xdr:cNvSpPr/>
      </xdr:nvSpPr>
      <xdr:spPr>
        <a:xfrm>
          <a:off x="4064000" y="142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117577</xdr:rowOff>
    </xdr:from>
    <xdr:ext cx="736600" cy="259045"/>
    <xdr:sp macro="" textlink="">
      <xdr:nvSpPr>
        <xdr:cNvPr id="219" name="テキスト ボックス 218">
          <a:extLst>
            <a:ext uri="{FF2B5EF4-FFF2-40B4-BE49-F238E27FC236}">
              <a16:creationId xmlns:a16="http://schemas.microsoft.com/office/drawing/2014/main" id="{508AAF0E-7B4E-4498-B088-0738C29A6108}"/>
            </a:ext>
          </a:extLst>
        </xdr:cNvPr>
        <xdr:cNvSpPr txBox="1"/>
      </xdr:nvSpPr>
      <xdr:spPr>
        <a:xfrm>
          <a:off x="3733800" y="1400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102998</xdr:rowOff>
    </xdr:from>
    <xdr:to>
      <xdr:col>15</xdr:col>
      <xdr:colOff>133350</xdr:colOff>
      <xdr:row>83</xdr:row>
      <xdr:rowOff>33148</xdr:rowOff>
    </xdr:to>
    <xdr:sp macro="" textlink="">
      <xdr:nvSpPr>
        <xdr:cNvPr id="220" name="楕円 219">
          <a:extLst>
            <a:ext uri="{FF2B5EF4-FFF2-40B4-BE49-F238E27FC236}">
              <a16:creationId xmlns:a16="http://schemas.microsoft.com/office/drawing/2014/main" id="{9290DDF0-F892-4F53-A657-C8B8D3CD8E1F}"/>
            </a:ext>
          </a:extLst>
        </xdr:cNvPr>
        <xdr:cNvSpPr/>
      </xdr:nvSpPr>
      <xdr:spPr>
        <a:xfrm>
          <a:off x="3175000" y="14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43325</xdr:rowOff>
    </xdr:from>
    <xdr:ext cx="762000" cy="259045"/>
    <xdr:sp macro="" textlink="">
      <xdr:nvSpPr>
        <xdr:cNvPr id="221" name="テキスト ボックス 220">
          <a:extLst>
            <a:ext uri="{FF2B5EF4-FFF2-40B4-BE49-F238E27FC236}">
              <a16:creationId xmlns:a16="http://schemas.microsoft.com/office/drawing/2014/main" id="{7B4F8EF9-7530-43AD-8FE4-E697BF105A0C}"/>
            </a:ext>
          </a:extLst>
        </xdr:cNvPr>
        <xdr:cNvSpPr txBox="1"/>
      </xdr:nvSpPr>
      <xdr:spPr>
        <a:xfrm>
          <a:off x="2844800" y="139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43476</xdr:rowOff>
    </xdr:from>
    <xdr:to>
      <xdr:col>11</xdr:col>
      <xdr:colOff>82550</xdr:colOff>
      <xdr:row>83</xdr:row>
      <xdr:rowOff>145076</xdr:rowOff>
    </xdr:to>
    <xdr:sp macro="" textlink="">
      <xdr:nvSpPr>
        <xdr:cNvPr id="222" name="楕円 221">
          <a:extLst>
            <a:ext uri="{FF2B5EF4-FFF2-40B4-BE49-F238E27FC236}">
              <a16:creationId xmlns:a16="http://schemas.microsoft.com/office/drawing/2014/main" id="{89FEE534-59A6-4904-884E-9F01C92E8407}"/>
            </a:ext>
          </a:extLst>
        </xdr:cNvPr>
        <xdr:cNvSpPr/>
      </xdr:nvSpPr>
      <xdr:spPr>
        <a:xfrm>
          <a:off x="2286000" y="14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129853</xdr:rowOff>
    </xdr:from>
    <xdr:ext cx="762000" cy="259045"/>
    <xdr:sp macro="" textlink="">
      <xdr:nvSpPr>
        <xdr:cNvPr id="223" name="テキスト ボックス 222">
          <a:extLst>
            <a:ext uri="{FF2B5EF4-FFF2-40B4-BE49-F238E27FC236}">
              <a16:creationId xmlns:a16="http://schemas.microsoft.com/office/drawing/2014/main" id="{20C8CDE0-1D54-4FAE-A1EC-6888BF341B76}"/>
            </a:ext>
          </a:extLst>
        </xdr:cNvPr>
        <xdr:cNvSpPr txBox="1"/>
      </xdr:nvSpPr>
      <xdr:spPr>
        <a:xfrm>
          <a:off x="1955800" y="1436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81505</xdr:rowOff>
    </xdr:from>
    <xdr:to>
      <xdr:col>7</xdr:col>
      <xdr:colOff>31750</xdr:colOff>
      <xdr:row>83</xdr:row>
      <xdr:rowOff>11655</xdr:rowOff>
    </xdr:to>
    <xdr:sp macro="" textlink="">
      <xdr:nvSpPr>
        <xdr:cNvPr id="224" name="楕円 223">
          <a:extLst>
            <a:ext uri="{FF2B5EF4-FFF2-40B4-BE49-F238E27FC236}">
              <a16:creationId xmlns:a16="http://schemas.microsoft.com/office/drawing/2014/main" id="{97739CA6-83C4-4D13-973D-A29101D4E20A}"/>
            </a:ext>
          </a:extLst>
        </xdr:cNvPr>
        <xdr:cNvSpPr/>
      </xdr:nvSpPr>
      <xdr:spPr>
        <a:xfrm>
          <a:off x="1397000" y="141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21832</xdr:rowOff>
    </xdr:from>
    <xdr:ext cx="762000" cy="259045"/>
    <xdr:sp macro="" textlink="">
      <xdr:nvSpPr>
        <xdr:cNvPr id="225" name="テキスト ボックス 224">
          <a:extLst>
            <a:ext uri="{FF2B5EF4-FFF2-40B4-BE49-F238E27FC236}">
              <a16:creationId xmlns:a16="http://schemas.microsoft.com/office/drawing/2014/main" id="{5C25AD6E-74C8-4CE0-8062-F127CF21F72F}"/>
            </a:ext>
          </a:extLst>
        </xdr:cNvPr>
        <xdr:cNvSpPr txBox="1"/>
      </xdr:nvSpPr>
      <xdr:spPr>
        <a:xfrm>
          <a:off x="1066800" y="139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B733486A-0ABF-47B5-93FC-941E315DFB9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74A6A674-7057-4D5D-9972-D169E208925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64E0A03-B8F9-40D7-99AA-569CE111237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E2AC9015-24EC-4606-BE73-94D4B650F8A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80507111-152C-42DC-A590-7159590D2D9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47B93B89-70D9-4050-8D2F-23248EFDF52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B83CB9E9-E71B-4998-A418-055FB87761C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C3DAC59D-3C49-4C14-8C45-64A5848D779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CA5909FC-FC9E-40B3-81FD-23029B5F1AA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DC839CE4-31E6-496A-848E-2BAB98E14AC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F1ECB8BA-1B69-4ACC-AF64-519EB9EF4E1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72CF5FFE-13B2-4FB8-A28E-0B67858C848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5D844EE9-AF2B-4D49-B817-4B972241395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全国平均、静岡県平均及び類似団体平均ともに上回っているが、年齢層の変動等に伴い前年度より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今後も人事院勧告に基づく給与の適正化を図り、かつ、人事評価制度による総合的な昇任・昇格の判断を実施するとともに、各種手当の総点検を行う等、より一層、給与の適正化に努める。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AA48B947-6B0D-4E63-9A34-DCAAF8206E1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3F237BC9-BB57-4A06-B29D-134F86E7F69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D57ADB1-22F0-437D-80DC-29AB1576960F}"/>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4F472139-0353-48C1-8E28-4CF4AB13FA04}"/>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D3FB444-1D4C-4068-AC48-77A4C3B1E53B}"/>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FEC84C12-DCE0-490F-876E-FED2C2F2A6AC}"/>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D7FCD2AA-513E-4EDB-97B3-4F425B65D7EC}"/>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59E8A83D-BEAE-4E18-8DA8-958508AEFCE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A9E8FBF-A7BA-41E7-AA16-89359930AAD6}"/>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94EB060D-B727-4C79-997F-90968D9A9841}"/>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95A5F64E-7A76-4FC0-87AF-70EE4F28015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ECD4F64-E860-4AFF-8FDF-206F674A240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F9D517B6-EF24-4D13-9B97-6E4FDA31C9A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4AF58917-CA6D-4E16-9DBC-0EC4893415F1}"/>
            </a:ext>
          </a:extLst>
        </xdr:cNvPr>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46053E20-B62A-40E6-8F1E-6AD84FF6AC7B}"/>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268FAB95-98EA-4EFD-AB15-A84166138769}"/>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a:extLst>
            <a:ext uri="{FF2B5EF4-FFF2-40B4-BE49-F238E27FC236}">
              <a16:creationId xmlns:a16="http://schemas.microsoft.com/office/drawing/2014/main" id="{9D698253-32FA-4906-A946-898ABB608367}"/>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a:extLst>
            <a:ext uri="{FF2B5EF4-FFF2-40B4-BE49-F238E27FC236}">
              <a16:creationId xmlns:a16="http://schemas.microsoft.com/office/drawing/2014/main" id="{44D1FC99-CE2E-46C2-B1D5-6DFA001DBFC7}"/>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99061</xdr:rowOff>
    </xdr:to>
    <xdr:cxnSp macro="">
      <xdr:nvCxnSpPr>
        <xdr:cNvPr id="257" name="直線コネクタ 256">
          <a:extLst>
            <a:ext uri="{FF2B5EF4-FFF2-40B4-BE49-F238E27FC236}">
              <a16:creationId xmlns:a16="http://schemas.microsoft.com/office/drawing/2014/main" id="{136D553A-C753-4505-8E4E-23E88343EF57}"/>
            </a:ext>
          </a:extLst>
        </xdr:cNvPr>
        <xdr:cNvCxnSpPr/>
      </xdr:nvCxnSpPr>
      <xdr:spPr>
        <a:xfrm flipV="1">
          <a:off x="16179800" y="149910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76E75225-43BA-41AF-80E6-656BA125AA1A}"/>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6E9347B8-B907-44BB-AAC1-5B099A181B29}"/>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99061</xdr:rowOff>
    </xdr:to>
    <xdr:cxnSp macro="">
      <xdr:nvCxnSpPr>
        <xdr:cNvPr id="260" name="直線コネクタ 259">
          <a:extLst>
            <a:ext uri="{FF2B5EF4-FFF2-40B4-BE49-F238E27FC236}">
              <a16:creationId xmlns:a16="http://schemas.microsoft.com/office/drawing/2014/main" id="{87CFD3F5-DCD0-425B-BA10-6166C39E6E8C}"/>
            </a:ext>
          </a:extLst>
        </xdr:cNvPr>
        <xdr:cNvCxnSpPr/>
      </xdr:nvCxnSpPr>
      <xdr:spPr>
        <a:xfrm>
          <a:off x="15290800" y="149186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3370CCEE-E105-4322-82C4-D2267CF0E362}"/>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8CE0D71E-8B11-482F-A281-8FDAC5615CF3}"/>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FCECF260-8ADC-4614-84B4-9273A1BB24FA}"/>
            </a:ext>
          </a:extLst>
        </xdr:cNvPr>
        <xdr:cNvCxnSpPr/>
      </xdr:nvCxnSpPr>
      <xdr:spPr>
        <a:xfrm flipV="1">
          <a:off x="14401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EC45A5EB-C191-411E-90BC-5707E487B16F}"/>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239055F8-E040-4113-BE63-8F82D3FD82A5}"/>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EE6BFDB3-5E0B-4BE7-B343-7379D0718524}"/>
            </a:ext>
          </a:extLst>
        </xdr:cNvPr>
        <xdr:cNvCxnSpPr/>
      </xdr:nvCxnSpPr>
      <xdr:spPr>
        <a:xfrm>
          <a:off x="13512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a:extLst>
            <a:ext uri="{FF2B5EF4-FFF2-40B4-BE49-F238E27FC236}">
              <a16:creationId xmlns:a16="http://schemas.microsoft.com/office/drawing/2014/main" id="{5A8FD88E-8FB0-4E0E-965C-55F1DD8607DF}"/>
            </a:ext>
          </a:extLst>
        </xdr:cNvPr>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a:extLst>
            <a:ext uri="{FF2B5EF4-FFF2-40B4-BE49-F238E27FC236}">
              <a16:creationId xmlns:a16="http://schemas.microsoft.com/office/drawing/2014/main" id="{853C8311-A839-4A27-8506-49981A916B0D}"/>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id="{9BA0959F-F1B3-4DA2-81A5-74DFF765CF99}"/>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a:extLst>
            <a:ext uri="{FF2B5EF4-FFF2-40B4-BE49-F238E27FC236}">
              <a16:creationId xmlns:a16="http://schemas.microsoft.com/office/drawing/2014/main" id="{FDD87A2C-0D96-494D-9076-3C73F32D2B5B}"/>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1B7E4EE-E3E5-4897-BFFC-4BB710D29C1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91015F9-AB06-4C5C-9B03-590F3037FC5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7614CA6-9704-40FC-B587-C949E130101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CDB579D-7749-41FE-869F-A4BF9AE59F6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B2B9545-CCAF-43F7-ADA1-64D2F1BAA85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6" name="楕円 275">
          <a:extLst>
            <a:ext uri="{FF2B5EF4-FFF2-40B4-BE49-F238E27FC236}">
              <a16:creationId xmlns:a16="http://schemas.microsoft.com/office/drawing/2014/main" id="{781E5CD1-4FB1-45A0-8D11-908363ECDCDE}"/>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7" name="給与水準   （国との比較）該当値テキスト">
          <a:extLst>
            <a:ext uri="{FF2B5EF4-FFF2-40B4-BE49-F238E27FC236}">
              <a16:creationId xmlns:a16="http://schemas.microsoft.com/office/drawing/2014/main" id="{C04C288C-3C06-47AB-A19B-41C53C2C7DC7}"/>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8" name="楕円 277">
          <a:extLst>
            <a:ext uri="{FF2B5EF4-FFF2-40B4-BE49-F238E27FC236}">
              <a16:creationId xmlns:a16="http://schemas.microsoft.com/office/drawing/2014/main" id="{D8E5B1CE-20C7-4608-A93B-4F4B219918C3}"/>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9" name="テキスト ボックス 278">
          <a:extLst>
            <a:ext uri="{FF2B5EF4-FFF2-40B4-BE49-F238E27FC236}">
              <a16:creationId xmlns:a16="http://schemas.microsoft.com/office/drawing/2014/main" id="{DC4315EF-08B8-437D-AE1A-A7417045F548}"/>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a:extLst>
            <a:ext uri="{FF2B5EF4-FFF2-40B4-BE49-F238E27FC236}">
              <a16:creationId xmlns:a16="http://schemas.microsoft.com/office/drawing/2014/main" id="{70BC75A1-C59F-4529-BA39-025506EC8AE5}"/>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D23A27ED-4AC2-48D0-911C-0061FD8D531F}"/>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432704FA-7EA0-41A6-80FA-B7C07332E0FC}"/>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4F291615-B099-40BD-93A8-D2B21A25D01F}"/>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54CFA44F-6A98-42C4-B47A-AF36FE4C4859}"/>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7CEE8933-BB88-48F3-B93E-ACA22DF9CEA3}"/>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FB1156EC-9610-4B44-964F-4A53F016F11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8EB9F770-D8C7-4A34-B9E9-B7ADF00E6F5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AC5FFF9-50B4-4FF0-B726-911D5CFA73F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6F5AA38-D358-4215-9DB4-B3D278AE3E3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9A04F7FC-0D94-4C0B-9C96-BC272DD8A05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E7407B5F-5463-4492-B44A-70CBF21322B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40AD805-3513-4593-8DB3-A70C59985EA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B5C301D7-C810-4520-A7D1-973A938BED8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23821C6F-612C-4F7E-B751-67363725424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B224E377-7E7C-4BDC-A4F0-8FCCB9A3DDA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7E17EFCB-7055-4321-B4BD-15C8907337B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312F71D2-DEFE-4B81-85BF-27081578D7C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44AC6B5D-9E50-4F3B-B62B-F7C33B78064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全国平均、静岡県平均及び類似団体平均ともに下回っているが、比率は年々上昇しており、特に</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年度以降の上昇は顕著である。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年度に消防行政の広域化に伴い、消防職員が一部事務組合に移行したため、職員数が大幅に減少し、それ以降も同程度の水準で推移してきたが、</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年度は、待機児童の解消や幼児教育・保育無償化を見据え、保育現場の充実を図るため、保育士・幼稚園教諭を増員したこと等により大幅な増加となった。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今後も職員の能力向上を図り、行政サービスを低下させることなく、事務の統廃合・縮小を推進する等、適切な定員管理に努める。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E464860B-D8C6-406F-940C-131B51FFD29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CDC04E11-AA4D-4966-9A64-83E5E117867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9A628D77-D424-47A8-83CE-836C1A5231B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CBDD56D4-4C7C-4D5F-8C4E-F0FE129D3864}"/>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D539D44C-D513-41B5-9716-17118A3B8B86}"/>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69A39598-C6E5-4433-ABCE-236B0AAFDF3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90C6DD18-F05F-4689-A572-EBB07C38FE9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1CF25576-417D-4570-ABA2-59EE5D43F3F1}"/>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D0EA3B81-CA18-4AF6-B3AF-289C10BBF92A}"/>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36F7416E-203A-470E-A994-2B22E8C2EB0A}"/>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48E13BE6-E741-490F-8545-D8943583E726}"/>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B28E37A-F84E-428E-B575-4062D3E6A45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AB0BA1D7-9609-46F2-805D-0991897B949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7CA1E1D7-B80A-4522-A150-B190CF2DC06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a:extLst>
            <a:ext uri="{FF2B5EF4-FFF2-40B4-BE49-F238E27FC236}">
              <a16:creationId xmlns:a16="http://schemas.microsoft.com/office/drawing/2014/main" id="{5C82361C-C4D0-4242-B351-06559E3FF233}"/>
            </a:ext>
          </a:extLst>
        </xdr:cNvPr>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a:extLst>
            <a:ext uri="{FF2B5EF4-FFF2-40B4-BE49-F238E27FC236}">
              <a16:creationId xmlns:a16="http://schemas.microsoft.com/office/drawing/2014/main" id="{601F94FA-CF5B-4617-A371-33127C601B0D}"/>
            </a:ext>
          </a:extLst>
        </xdr:cNvPr>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a:extLst>
            <a:ext uri="{FF2B5EF4-FFF2-40B4-BE49-F238E27FC236}">
              <a16:creationId xmlns:a16="http://schemas.microsoft.com/office/drawing/2014/main" id="{45523755-F804-4438-AE8A-3783DB3FB23F}"/>
            </a:ext>
          </a:extLst>
        </xdr:cNvPr>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a:extLst>
            <a:ext uri="{FF2B5EF4-FFF2-40B4-BE49-F238E27FC236}">
              <a16:creationId xmlns:a16="http://schemas.microsoft.com/office/drawing/2014/main" id="{C5F53AC4-FF6C-44A4-9AFF-95EAB634DDC5}"/>
            </a:ext>
          </a:extLst>
        </xdr:cNvPr>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a:extLst>
            <a:ext uri="{FF2B5EF4-FFF2-40B4-BE49-F238E27FC236}">
              <a16:creationId xmlns:a16="http://schemas.microsoft.com/office/drawing/2014/main" id="{1BD65394-FBE3-4B8C-8157-52DB9D182EAD}"/>
            </a:ext>
          </a:extLst>
        </xdr:cNvPr>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83312</xdr:rowOff>
    </xdr:from>
    <xdr:to>
      <xdr:col>81</xdr:col>
      <xdr:colOff>44450</xdr:colOff>
      <xdr:row>60</xdr:row>
      <xdr:rowOff>133985</xdr:rowOff>
    </xdr:to>
    <xdr:cxnSp macro="">
      <xdr:nvCxnSpPr>
        <xdr:cNvPr id="318" name="直線コネクタ 317">
          <a:extLst>
            <a:ext uri="{FF2B5EF4-FFF2-40B4-BE49-F238E27FC236}">
              <a16:creationId xmlns:a16="http://schemas.microsoft.com/office/drawing/2014/main" id="{313BC2AF-2C20-4400-9BA0-6D15BE5BDA68}"/>
            </a:ext>
          </a:extLst>
        </xdr:cNvPr>
        <xdr:cNvCxnSpPr/>
      </xdr:nvCxnSpPr>
      <xdr:spPr>
        <a:xfrm>
          <a:off x="16179800" y="1037031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a:extLst>
            <a:ext uri="{FF2B5EF4-FFF2-40B4-BE49-F238E27FC236}">
              <a16:creationId xmlns:a16="http://schemas.microsoft.com/office/drawing/2014/main" id="{2EA8A0A0-7D55-4E92-8C48-FBF4AE04B658}"/>
            </a:ext>
          </a:extLst>
        </xdr:cNvPr>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id="{B1E1534D-ABF0-4AD7-B55B-EB763DE16CBB}"/>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83312</xdr:rowOff>
    </xdr:to>
    <xdr:cxnSp macro="">
      <xdr:nvCxnSpPr>
        <xdr:cNvPr id="321" name="直線コネクタ 320">
          <a:extLst>
            <a:ext uri="{FF2B5EF4-FFF2-40B4-BE49-F238E27FC236}">
              <a16:creationId xmlns:a16="http://schemas.microsoft.com/office/drawing/2014/main" id="{D2FF57CE-7D2A-4624-A299-7BDB34AB0BBE}"/>
            </a:ext>
          </a:extLst>
        </xdr:cNvPr>
        <xdr:cNvCxnSpPr/>
      </xdr:nvCxnSpPr>
      <xdr:spPr>
        <a:xfrm>
          <a:off x="15290800" y="1032446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a:extLst>
            <a:ext uri="{FF2B5EF4-FFF2-40B4-BE49-F238E27FC236}">
              <a16:creationId xmlns:a16="http://schemas.microsoft.com/office/drawing/2014/main" id="{0EA98F6A-3319-4C63-B97A-9BB9BB3CBD03}"/>
            </a:ext>
          </a:extLst>
        </xdr:cNvPr>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a:extLst>
            <a:ext uri="{FF2B5EF4-FFF2-40B4-BE49-F238E27FC236}">
              <a16:creationId xmlns:a16="http://schemas.microsoft.com/office/drawing/2014/main" id="{C6250507-1965-436C-8E75-3DAB0BF8E60C}"/>
            </a:ext>
          </a:extLst>
        </xdr:cNvPr>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37465</xdr:rowOff>
    </xdr:to>
    <xdr:cxnSp macro="">
      <xdr:nvCxnSpPr>
        <xdr:cNvPr id="324" name="直線コネクタ 323">
          <a:extLst>
            <a:ext uri="{FF2B5EF4-FFF2-40B4-BE49-F238E27FC236}">
              <a16:creationId xmlns:a16="http://schemas.microsoft.com/office/drawing/2014/main" id="{4112528A-7CB2-43C9-AF34-B3FFEC1E2832}"/>
            </a:ext>
          </a:extLst>
        </xdr:cNvPr>
        <xdr:cNvCxnSpPr/>
      </xdr:nvCxnSpPr>
      <xdr:spPr>
        <a:xfrm>
          <a:off x="14401800" y="1029792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a:extLst>
            <a:ext uri="{FF2B5EF4-FFF2-40B4-BE49-F238E27FC236}">
              <a16:creationId xmlns:a16="http://schemas.microsoft.com/office/drawing/2014/main" id="{5508B914-72F0-4F9A-AD96-787B02735493}"/>
            </a:ext>
          </a:extLst>
        </xdr:cNvPr>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a:extLst>
            <a:ext uri="{FF2B5EF4-FFF2-40B4-BE49-F238E27FC236}">
              <a16:creationId xmlns:a16="http://schemas.microsoft.com/office/drawing/2014/main" id="{36DDDC87-562C-4DB8-8DB1-40FD425F4536}"/>
            </a:ext>
          </a:extLst>
        </xdr:cNvPr>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10922</xdr:rowOff>
    </xdr:to>
    <xdr:cxnSp macro="">
      <xdr:nvCxnSpPr>
        <xdr:cNvPr id="327" name="直線コネクタ 326">
          <a:extLst>
            <a:ext uri="{FF2B5EF4-FFF2-40B4-BE49-F238E27FC236}">
              <a16:creationId xmlns:a16="http://schemas.microsoft.com/office/drawing/2014/main" id="{50316085-4279-4EC7-862A-F0FC6427C6C7}"/>
            </a:ext>
          </a:extLst>
        </xdr:cNvPr>
        <xdr:cNvCxnSpPr/>
      </xdr:nvCxnSpPr>
      <xdr:spPr>
        <a:xfrm>
          <a:off x="13512800" y="102858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a:extLst>
            <a:ext uri="{FF2B5EF4-FFF2-40B4-BE49-F238E27FC236}">
              <a16:creationId xmlns:a16="http://schemas.microsoft.com/office/drawing/2014/main" id="{1DF34067-5650-4A14-8C32-75AE494F2673}"/>
            </a:ext>
          </a:extLst>
        </xdr:cNvPr>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a:extLst>
            <a:ext uri="{FF2B5EF4-FFF2-40B4-BE49-F238E27FC236}">
              <a16:creationId xmlns:a16="http://schemas.microsoft.com/office/drawing/2014/main" id="{739D82CA-620E-4DBE-83DB-D566E8E7ED93}"/>
            </a:ext>
          </a:extLst>
        </xdr:cNvPr>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a:extLst>
            <a:ext uri="{FF2B5EF4-FFF2-40B4-BE49-F238E27FC236}">
              <a16:creationId xmlns:a16="http://schemas.microsoft.com/office/drawing/2014/main" id="{C497B993-36FC-443A-BF70-7B30B4F54B7D}"/>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a:extLst>
            <a:ext uri="{FF2B5EF4-FFF2-40B4-BE49-F238E27FC236}">
              <a16:creationId xmlns:a16="http://schemas.microsoft.com/office/drawing/2014/main" id="{D2F1F473-B908-4068-91E2-2B782DFE372A}"/>
            </a:ext>
          </a:extLst>
        </xdr:cNvPr>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C6A1564-9995-498B-BB5C-30C60F11747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3CEE4F2-3E86-4D5B-8A41-EE4489DA1AB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D2B7E9F-392E-4F97-879F-0AFB3806E49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1494F91-F26B-4253-A8D1-D3E5FDD5C7D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0A5F39A-D4A6-4CD2-9699-BA0B86ED0B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7" name="楕円 336">
          <a:extLst>
            <a:ext uri="{FF2B5EF4-FFF2-40B4-BE49-F238E27FC236}">
              <a16:creationId xmlns:a16="http://schemas.microsoft.com/office/drawing/2014/main" id="{631731D5-327F-4C34-B596-36C4A4279DA0}"/>
            </a:ext>
          </a:extLst>
        </xdr:cNvPr>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38" name="定員管理の状況該当値テキスト">
          <a:extLst>
            <a:ext uri="{FF2B5EF4-FFF2-40B4-BE49-F238E27FC236}">
              <a16:creationId xmlns:a16="http://schemas.microsoft.com/office/drawing/2014/main" id="{2758522A-2902-4778-A6CC-2194262B20CB}"/>
            </a:ext>
          </a:extLst>
        </xdr:cNvPr>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32512</xdr:rowOff>
    </xdr:from>
    <xdr:to>
      <xdr:col>77</xdr:col>
      <xdr:colOff>95250</xdr:colOff>
      <xdr:row>60</xdr:row>
      <xdr:rowOff>134112</xdr:rowOff>
    </xdr:to>
    <xdr:sp macro="" textlink="">
      <xdr:nvSpPr>
        <xdr:cNvPr id="339" name="楕円 338">
          <a:extLst>
            <a:ext uri="{FF2B5EF4-FFF2-40B4-BE49-F238E27FC236}">
              <a16:creationId xmlns:a16="http://schemas.microsoft.com/office/drawing/2014/main" id="{E807E58C-85DB-4421-BD09-101055E30BB1}"/>
            </a:ext>
          </a:extLst>
        </xdr:cNvPr>
        <xdr:cNvSpPr/>
      </xdr:nvSpPr>
      <xdr:spPr>
        <a:xfrm>
          <a:off x="16129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144289</xdr:rowOff>
    </xdr:from>
    <xdr:ext cx="736600" cy="259045"/>
    <xdr:sp macro="" textlink="">
      <xdr:nvSpPr>
        <xdr:cNvPr id="340" name="テキスト ボックス 339">
          <a:extLst>
            <a:ext uri="{FF2B5EF4-FFF2-40B4-BE49-F238E27FC236}">
              <a16:creationId xmlns:a16="http://schemas.microsoft.com/office/drawing/2014/main" id="{9CCAC34B-2442-4DA0-A31F-7835BABF2F95}"/>
            </a:ext>
          </a:extLst>
        </xdr:cNvPr>
        <xdr:cNvSpPr txBox="1"/>
      </xdr:nvSpPr>
      <xdr:spPr>
        <a:xfrm>
          <a:off x="15798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1" name="楕円 340">
          <a:extLst>
            <a:ext uri="{FF2B5EF4-FFF2-40B4-BE49-F238E27FC236}">
              <a16:creationId xmlns:a16="http://schemas.microsoft.com/office/drawing/2014/main" id="{9ABF7127-7CAB-482D-A3F5-F6A9E30BC8AC}"/>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2" name="テキスト ボックス 341">
          <a:extLst>
            <a:ext uri="{FF2B5EF4-FFF2-40B4-BE49-F238E27FC236}">
              <a16:creationId xmlns:a16="http://schemas.microsoft.com/office/drawing/2014/main" id="{8AAE4C9A-AA50-4E85-A17C-49381E13A63D}"/>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43" name="楕円 342">
          <a:extLst>
            <a:ext uri="{FF2B5EF4-FFF2-40B4-BE49-F238E27FC236}">
              <a16:creationId xmlns:a16="http://schemas.microsoft.com/office/drawing/2014/main" id="{D67BDBEE-8AF4-405E-AA38-E68C1FEFBD46}"/>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44" name="テキスト ボックス 343">
          <a:extLst>
            <a:ext uri="{FF2B5EF4-FFF2-40B4-BE49-F238E27FC236}">
              <a16:creationId xmlns:a16="http://schemas.microsoft.com/office/drawing/2014/main" id="{652650B0-A770-4E7A-B9F8-14B498BE2E54}"/>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119507</xdr:rowOff>
    </xdr:from>
    <xdr:to>
      <xdr:col>64</xdr:col>
      <xdr:colOff>152400</xdr:colOff>
      <xdr:row>60</xdr:row>
      <xdr:rowOff>49657</xdr:rowOff>
    </xdr:to>
    <xdr:sp macro="" textlink="">
      <xdr:nvSpPr>
        <xdr:cNvPr id="345" name="楕円 344">
          <a:extLst>
            <a:ext uri="{FF2B5EF4-FFF2-40B4-BE49-F238E27FC236}">
              <a16:creationId xmlns:a16="http://schemas.microsoft.com/office/drawing/2014/main" id="{7B54FC4F-F0F4-46E3-BC10-91C702355F01}"/>
            </a:ext>
          </a:extLst>
        </xdr:cNvPr>
        <xdr:cNvSpPr/>
      </xdr:nvSpPr>
      <xdr:spPr>
        <a:xfrm>
          <a:off x="13462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59834</xdr:rowOff>
    </xdr:from>
    <xdr:ext cx="762000" cy="259045"/>
    <xdr:sp macro="" textlink="">
      <xdr:nvSpPr>
        <xdr:cNvPr id="346" name="テキスト ボックス 345">
          <a:extLst>
            <a:ext uri="{FF2B5EF4-FFF2-40B4-BE49-F238E27FC236}">
              <a16:creationId xmlns:a16="http://schemas.microsoft.com/office/drawing/2014/main" id="{57ABA61F-2342-49F3-BC4C-F61BFA083582}"/>
            </a:ext>
          </a:extLst>
        </xdr:cNvPr>
        <xdr:cNvSpPr txBox="1"/>
      </xdr:nvSpPr>
      <xdr:spPr>
        <a:xfrm>
          <a:off x="13131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B88AC903-A438-464A-A69F-AF850E8B938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A9A21E2-B6AC-4691-9E9D-984B98FD23A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B5979504-F97B-4374-B3D6-4EBCA5BE6A0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593F33F-E0AA-4455-875C-0F4476BACC5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4092AF3-1F01-4C63-AD87-2D4E8E94B66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7003F6D-6FF4-4C4E-AD00-5F04BEC2CC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B77F021-5D0C-4B3B-B3F8-C692313EABB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154CE0EA-4A0C-43F6-8C55-CE3DB540260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F664450-1EFD-4E75-BA6D-6877BAEEF70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B1824DF-B7C8-41D3-8EB0-FED4EF2C9AA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8B10A0A-AD27-4B4F-B983-8077B3CB470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B7027BF-51E3-4C2D-8349-1E8E7973E58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34E67F0-9836-4EF5-8505-3B34BAB93EF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普通会計の公債費は、港湾事業による元利償還金の減（</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）があったが、新庁舎建設事業や土地区画整理事業等による一般会計元利償還金の増（</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）により、前年度に比べて微増（</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）しているものの、公営企業債の元利償還金に対する繰入金が減少したこと等により、全体として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ポイント改善されている。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しかし、過去からの普通建設事業費に係る起債の償還や病院及び公共下水道事業における公債費の負担が大きく、全国平均、静岡県平均及び類似団体平均を上回っている。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規模事業の継続を予定している中、その他、普通建設事業等の取捨選択や整理・縮小による投資的経費の削減を図るとともに、予算編成時における地方債発行額の上限設定の推進等、新規地方債の発行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6826D18-3ECD-4B46-97C6-16E3AC6BF6C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32DD4D85-CBB5-4116-9E4A-F73FD8D106E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85D854E5-2400-4C6C-AD55-7A63AC00500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AAF7DD8-B708-4321-A9BE-C21B6A54388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EF790B38-3104-4906-A257-B55E7880716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9F4C22FE-6B83-4BAB-A1E4-0D6B34224E8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B80C90C1-9A87-4919-9C63-9EAC96C7BD7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3D88FABF-1471-4653-ABCF-04B252ED65A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158652BE-1B01-4F29-818B-D69FF032FF0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91C959DD-22CC-42A4-B46D-E65C4B72BE8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81957E84-5600-4C87-9B4A-E68767A6BED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D8D862C2-3B91-4D7D-B118-EC6224393C3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49256D4-60FF-4B96-A446-EB0232E8360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4B4145E7-BB0A-4D5C-B4E6-E096C741F54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id="{4D0D9F5C-D630-48A7-BC3D-0F1C2530614B}"/>
            </a:ext>
          </a:extLst>
        </xdr:cNvPr>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id="{6D6D398A-0C71-4E15-AC73-3D8CF98D6488}"/>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id="{FB9DF9C4-629E-4D14-862B-5DAFB6151202}"/>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a:extLst>
            <a:ext uri="{FF2B5EF4-FFF2-40B4-BE49-F238E27FC236}">
              <a16:creationId xmlns:a16="http://schemas.microsoft.com/office/drawing/2014/main" id="{07FC6E87-0CD6-450A-80C5-8C21FFB41A80}"/>
            </a:ext>
          </a:extLst>
        </xdr:cNvPr>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a:extLst>
            <a:ext uri="{FF2B5EF4-FFF2-40B4-BE49-F238E27FC236}">
              <a16:creationId xmlns:a16="http://schemas.microsoft.com/office/drawing/2014/main" id="{F95FE7B5-58A5-4D68-907E-38A8019CD8D9}"/>
            </a:ext>
          </a:extLst>
        </xdr:cNvPr>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92287</xdr:rowOff>
    </xdr:to>
    <xdr:cxnSp macro="">
      <xdr:nvCxnSpPr>
        <xdr:cNvPr id="379" name="直線コネクタ 378">
          <a:extLst>
            <a:ext uri="{FF2B5EF4-FFF2-40B4-BE49-F238E27FC236}">
              <a16:creationId xmlns:a16="http://schemas.microsoft.com/office/drawing/2014/main" id="{BA9475B0-B1AF-4294-89F6-DB0C29584A24}"/>
            </a:ext>
          </a:extLst>
        </xdr:cNvPr>
        <xdr:cNvCxnSpPr/>
      </xdr:nvCxnSpPr>
      <xdr:spPr>
        <a:xfrm flipV="1">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a:extLst>
            <a:ext uri="{FF2B5EF4-FFF2-40B4-BE49-F238E27FC236}">
              <a16:creationId xmlns:a16="http://schemas.microsoft.com/office/drawing/2014/main" id="{17F55DD8-569A-4A3E-A666-B85EAF1BABDC}"/>
            </a:ext>
          </a:extLst>
        </xdr:cNvPr>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a:extLst>
            <a:ext uri="{FF2B5EF4-FFF2-40B4-BE49-F238E27FC236}">
              <a16:creationId xmlns:a16="http://schemas.microsoft.com/office/drawing/2014/main" id="{6A352569-AD92-400E-AFA0-EFB400AB865B}"/>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108373</xdr:rowOff>
    </xdr:to>
    <xdr:cxnSp macro="">
      <xdr:nvCxnSpPr>
        <xdr:cNvPr id="382" name="直線コネクタ 381">
          <a:extLst>
            <a:ext uri="{FF2B5EF4-FFF2-40B4-BE49-F238E27FC236}">
              <a16:creationId xmlns:a16="http://schemas.microsoft.com/office/drawing/2014/main" id="{F221C763-9722-4542-B128-6E2909B90B42}"/>
            </a:ext>
          </a:extLst>
        </xdr:cNvPr>
        <xdr:cNvCxnSpPr/>
      </xdr:nvCxnSpPr>
      <xdr:spPr>
        <a:xfrm flipV="1">
          <a:off x="15290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F5E38F58-3FF9-49B5-A3A9-2E3F6807C9D1}"/>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a:extLst>
            <a:ext uri="{FF2B5EF4-FFF2-40B4-BE49-F238E27FC236}">
              <a16:creationId xmlns:a16="http://schemas.microsoft.com/office/drawing/2014/main" id="{15C7843E-E04E-448F-8CE2-B0B339EF140C}"/>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124460</xdr:rowOff>
    </xdr:to>
    <xdr:cxnSp macro="">
      <xdr:nvCxnSpPr>
        <xdr:cNvPr id="385" name="直線コネクタ 384">
          <a:extLst>
            <a:ext uri="{FF2B5EF4-FFF2-40B4-BE49-F238E27FC236}">
              <a16:creationId xmlns:a16="http://schemas.microsoft.com/office/drawing/2014/main" id="{96C4B828-255D-4DD0-9B64-8AC760C31854}"/>
            </a:ext>
          </a:extLst>
        </xdr:cNvPr>
        <xdr:cNvCxnSpPr/>
      </xdr:nvCxnSpPr>
      <xdr:spPr>
        <a:xfrm flipV="1">
          <a:off x="14401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B928CD2-5FDD-4E34-9F28-250480CD6C99}"/>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a:extLst>
            <a:ext uri="{FF2B5EF4-FFF2-40B4-BE49-F238E27FC236}">
              <a16:creationId xmlns:a16="http://schemas.microsoft.com/office/drawing/2014/main" id="{061C16E0-9748-46BD-9F4F-4C95D1093CDE}"/>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9313</xdr:rowOff>
    </xdr:to>
    <xdr:cxnSp macro="">
      <xdr:nvCxnSpPr>
        <xdr:cNvPr id="388" name="直線コネクタ 387">
          <a:extLst>
            <a:ext uri="{FF2B5EF4-FFF2-40B4-BE49-F238E27FC236}">
              <a16:creationId xmlns:a16="http://schemas.microsoft.com/office/drawing/2014/main" id="{DF65DC82-675A-44FB-A80A-760234D2535B}"/>
            </a:ext>
          </a:extLst>
        </xdr:cNvPr>
        <xdr:cNvCxnSpPr/>
      </xdr:nvCxnSpPr>
      <xdr:spPr>
        <a:xfrm flipV="1">
          <a:off x="13512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a:extLst>
            <a:ext uri="{FF2B5EF4-FFF2-40B4-BE49-F238E27FC236}">
              <a16:creationId xmlns:a16="http://schemas.microsoft.com/office/drawing/2014/main" id="{423A943C-C9FE-4D3B-8C43-65D9239F9AF1}"/>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a:extLst>
            <a:ext uri="{FF2B5EF4-FFF2-40B4-BE49-F238E27FC236}">
              <a16:creationId xmlns:a16="http://schemas.microsoft.com/office/drawing/2014/main" id="{BA8E51AD-3813-4F59-8587-9E4B5380D36E}"/>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8CD28EB2-DEFE-41CE-8BD2-7CCBC5638117}"/>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B0B5CD94-B7BF-4864-8D32-0B1E266B0363}"/>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BB8909D-30F0-4D1A-828D-F25188BD4FC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E3B5EFE-DC7B-4640-88BF-FD2718491B1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541A625-1A38-439E-B171-86A3D9DA333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E0CBB02-5557-4C1E-BDC5-B3EE745CFD1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2FDFF2D-1BAE-4C0B-BA48-CD93C9EABB3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a:extLst>
            <a:ext uri="{FF2B5EF4-FFF2-40B4-BE49-F238E27FC236}">
              <a16:creationId xmlns:a16="http://schemas.microsoft.com/office/drawing/2014/main" id="{885448EF-9BE0-4F62-846F-F3EE3717CBED}"/>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a:extLst>
            <a:ext uri="{FF2B5EF4-FFF2-40B4-BE49-F238E27FC236}">
              <a16:creationId xmlns:a16="http://schemas.microsoft.com/office/drawing/2014/main" id="{F100F749-BD72-4181-86B5-0C034E5F12D3}"/>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0" name="楕円 399">
          <a:extLst>
            <a:ext uri="{FF2B5EF4-FFF2-40B4-BE49-F238E27FC236}">
              <a16:creationId xmlns:a16="http://schemas.microsoft.com/office/drawing/2014/main" id="{8C9E951C-37B7-4AE7-A291-61AE5BC98612}"/>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1" name="テキスト ボックス 400">
          <a:extLst>
            <a:ext uri="{FF2B5EF4-FFF2-40B4-BE49-F238E27FC236}">
              <a16:creationId xmlns:a16="http://schemas.microsoft.com/office/drawing/2014/main" id="{02A2ADEB-D662-4DF9-B595-09F8DC3BD90F}"/>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2" name="楕円 401">
          <a:extLst>
            <a:ext uri="{FF2B5EF4-FFF2-40B4-BE49-F238E27FC236}">
              <a16:creationId xmlns:a16="http://schemas.microsoft.com/office/drawing/2014/main" id="{B9B1F658-A4FA-411C-B750-C48D4A261BBD}"/>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3" name="テキスト ボックス 402">
          <a:extLst>
            <a:ext uri="{FF2B5EF4-FFF2-40B4-BE49-F238E27FC236}">
              <a16:creationId xmlns:a16="http://schemas.microsoft.com/office/drawing/2014/main" id="{462C692D-E8F7-4647-AE2C-3A2E37AC96D2}"/>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4" name="楕円 403">
          <a:extLst>
            <a:ext uri="{FF2B5EF4-FFF2-40B4-BE49-F238E27FC236}">
              <a16:creationId xmlns:a16="http://schemas.microsoft.com/office/drawing/2014/main" id="{A3DD1EF0-09F1-4834-A3A3-639AE1A01C4E}"/>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EC5D8C71-25B1-4400-A91C-7908CB84EE34}"/>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6" name="楕円 405">
          <a:extLst>
            <a:ext uri="{FF2B5EF4-FFF2-40B4-BE49-F238E27FC236}">
              <a16:creationId xmlns:a16="http://schemas.microsoft.com/office/drawing/2014/main" id="{0EEC0E03-EADC-41B9-9BB0-69B58BC5A965}"/>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7109D948-7751-4DBA-895E-0077870821D3}"/>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5836D25E-E6F7-4EE8-9C5F-AB78904EE2E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E8200A2-43BE-4B4D-AD58-B9E9A9816F3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3CEA0EE8-14F1-4140-BC4F-D236091DF6D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B639D629-0921-457F-BEAF-D7A3BFA6E85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B60D52C-B874-4CE5-BD25-0CFBAEFA815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3999351B-27BD-459F-9DEC-E4829C2FC88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7D690B94-EA91-4A48-9E13-FED917B0B46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A53B3F1-9242-4857-A536-F9938513A5A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7405BD90-0BD1-4CB3-8AA7-64097AF1082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D474EBB-AE1F-4494-B3F9-3EE4DEFA567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21637F2-A558-4AC8-920A-B18777CF884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D48BEE6D-5400-4DC1-A59A-896F7B77FF4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822BC577-D049-4EEE-B0C8-E7BB1B5C18F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全国平均及び静岡県平均は下回っているが、本年度より類似団体平均を上回っている。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ふるさと寄附金基金や高齢化社会対策基金等の基金残高の減少に伴い、将来の備えとなる充当可能基金の減少や標準財政規模が減少し、地方債現在高や退職手当負担見込額、組合等の地方債増加に伴う繰入見込額等の将来負担額が増加したことに伴い、前年度より</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ポイント増加している。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令和元年度より着手した新庁舎やこども館の建設に加え、公共施設の老朽化対策等を予定していることから、今後も適正な基金運用や地方債管理を行い、後年度の財政負担を勘案した地方債の発行に努め、健全な財政運営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41093411-0354-449A-BB92-3683E970E48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DED699F1-A068-43F7-90DA-FEAD3A17071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4F5A44E7-9B1B-4917-A0D6-56775968BBA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BF121C47-F6C7-45AF-8938-3DFCC2B130FA}"/>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9D844E04-63A4-43B1-9164-1D29AEF8215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689E0141-979D-4A7F-9D4D-1852CAAC7AE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6FEDE9CA-88FE-4C0C-A4D7-CCDAF81FD24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A91E0B04-7A51-444B-B47F-383E9592EA86}"/>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E910C7E7-1C13-445C-B44C-65B8AE751E1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70351F95-31BE-4F6F-9627-EAF16854B8C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545DEB58-5AF9-44CB-A534-571DCB8C982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1B15BC01-6543-4916-A57B-01DAF41F4BE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29488B01-8A1E-4C7D-90A0-91311C653C4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D9F6DDAD-88AD-439C-A985-CDA24BC98DD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7DEDE3D6-C94B-4376-8E12-A82192DD83D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DAE2FE1-D55A-49FC-B938-9E4B96E10A5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8E424EB7-8462-42BF-A691-1DF6A3F72D2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a:extLst>
            <a:ext uri="{FF2B5EF4-FFF2-40B4-BE49-F238E27FC236}">
              <a16:creationId xmlns:a16="http://schemas.microsoft.com/office/drawing/2014/main" id="{5850E740-38EF-4CB1-9A4E-7120FCAAD332}"/>
            </a:ext>
          </a:extLst>
        </xdr:cNvPr>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a:extLst>
            <a:ext uri="{FF2B5EF4-FFF2-40B4-BE49-F238E27FC236}">
              <a16:creationId xmlns:a16="http://schemas.microsoft.com/office/drawing/2014/main" id="{BED09D2E-C29C-4DD2-B768-3E6A6B1D6F6E}"/>
            </a:ext>
          </a:extLst>
        </xdr:cNvPr>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a:extLst>
            <a:ext uri="{FF2B5EF4-FFF2-40B4-BE49-F238E27FC236}">
              <a16:creationId xmlns:a16="http://schemas.microsoft.com/office/drawing/2014/main" id="{4273ED91-1446-4F2C-9527-D17E213364EE}"/>
            </a:ext>
          </a:extLst>
        </xdr:cNvPr>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FD764B13-7131-4717-B28C-8933802B61DD}"/>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B35B8E9B-CC24-4DAD-88D5-322A970FDF6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107345</xdr:rowOff>
    </xdr:from>
    <xdr:to>
      <xdr:col>81</xdr:col>
      <xdr:colOff>44450</xdr:colOff>
      <xdr:row>13</xdr:row>
      <xdr:rowOff>164798</xdr:rowOff>
    </xdr:to>
    <xdr:cxnSp macro="">
      <xdr:nvCxnSpPr>
        <xdr:cNvPr id="443" name="直線コネクタ 442">
          <a:extLst>
            <a:ext uri="{FF2B5EF4-FFF2-40B4-BE49-F238E27FC236}">
              <a16:creationId xmlns:a16="http://schemas.microsoft.com/office/drawing/2014/main" id="{706D75C0-EE16-425E-8BDF-4EC25CED4FB0}"/>
            </a:ext>
          </a:extLst>
        </xdr:cNvPr>
        <xdr:cNvCxnSpPr/>
      </xdr:nvCxnSpPr>
      <xdr:spPr>
        <a:xfrm>
          <a:off x="16179800" y="23361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a:extLst>
            <a:ext uri="{FF2B5EF4-FFF2-40B4-BE49-F238E27FC236}">
              <a16:creationId xmlns:a16="http://schemas.microsoft.com/office/drawing/2014/main" id="{7CE937AE-C47C-440C-95C4-1CD915B6AC9F}"/>
            </a:ext>
          </a:extLst>
        </xdr:cNvPr>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a:extLst>
            <a:ext uri="{FF2B5EF4-FFF2-40B4-BE49-F238E27FC236}">
              <a16:creationId xmlns:a16="http://schemas.microsoft.com/office/drawing/2014/main" id="{3434C99D-917C-417E-B50B-F31CEE9E675F}"/>
            </a:ext>
          </a:extLst>
        </xdr:cNvPr>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95855</xdr:rowOff>
    </xdr:from>
    <xdr:to>
      <xdr:col>77</xdr:col>
      <xdr:colOff>44450</xdr:colOff>
      <xdr:row>13</xdr:row>
      <xdr:rowOff>107345</xdr:rowOff>
    </xdr:to>
    <xdr:cxnSp macro="">
      <xdr:nvCxnSpPr>
        <xdr:cNvPr id="446" name="直線コネクタ 445">
          <a:extLst>
            <a:ext uri="{FF2B5EF4-FFF2-40B4-BE49-F238E27FC236}">
              <a16:creationId xmlns:a16="http://schemas.microsoft.com/office/drawing/2014/main" id="{1EA77F38-E195-4AF8-8EF4-0DE46429B224}"/>
            </a:ext>
          </a:extLst>
        </xdr:cNvPr>
        <xdr:cNvCxnSpPr/>
      </xdr:nvCxnSpPr>
      <xdr:spPr>
        <a:xfrm>
          <a:off x="15290800" y="23247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a:extLst>
            <a:ext uri="{FF2B5EF4-FFF2-40B4-BE49-F238E27FC236}">
              <a16:creationId xmlns:a16="http://schemas.microsoft.com/office/drawing/2014/main" id="{FD54616E-0DC4-45C5-A425-654301EBBFFC}"/>
            </a:ext>
          </a:extLst>
        </xdr:cNvPr>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150965</xdr:rowOff>
    </xdr:from>
    <xdr:ext cx="736600" cy="259045"/>
    <xdr:sp macro="" textlink="">
      <xdr:nvSpPr>
        <xdr:cNvPr id="448" name="テキスト ボックス 447">
          <a:extLst>
            <a:ext uri="{FF2B5EF4-FFF2-40B4-BE49-F238E27FC236}">
              <a16:creationId xmlns:a16="http://schemas.microsoft.com/office/drawing/2014/main" id="{5F4E9907-1800-4EE4-A7AB-4EB082D87E81}"/>
            </a:ext>
          </a:extLst>
        </xdr:cNvPr>
        <xdr:cNvSpPr txBox="1"/>
      </xdr:nvSpPr>
      <xdr:spPr>
        <a:xfrm>
          <a:off x="15798800" y="237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95855</xdr:rowOff>
    </xdr:from>
    <xdr:to>
      <xdr:col>72</xdr:col>
      <xdr:colOff>203200</xdr:colOff>
      <xdr:row>13</xdr:row>
      <xdr:rowOff>114240</xdr:rowOff>
    </xdr:to>
    <xdr:cxnSp macro="">
      <xdr:nvCxnSpPr>
        <xdr:cNvPr id="449" name="直線コネクタ 448">
          <a:extLst>
            <a:ext uri="{FF2B5EF4-FFF2-40B4-BE49-F238E27FC236}">
              <a16:creationId xmlns:a16="http://schemas.microsoft.com/office/drawing/2014/main" id="{3A55E234-588F-44BC-82AC-BAE9AF6520B7}"/>
            </a:ext>
          </a:extLst>
        </xdr:cNvPr>
        <xdr:cNvCxnSpPr/>
      </xdr:nvCxnSpPr>
      <xdr:spPr>
        <a:xfrm flipV="1">
          <a:off x="14401800" y="232470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a:extLst>
            <a:ext uri="{FF2B5EF4-FFF2-40B4-BE49-F238E27FC236}">
              <a16:creationId xmlns:a16="http://schemas.microsoft.com/office/drawing/2014/main" id="{2FDF9D41-E66D-4291-B1E9-B9EE657AB9A9}"/>
            </a:ext>
          </a:extLst>
        </xdr:cNvPr>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15136</xdr:rowOff>
    </xdr:from>
    <xdr:ext cx="762000" cy="259045"/>
    <xdr:sp macro="" textlink="">
      <xdr:nvSpPr>
        <xdr:cNvPr id="451" name="テキスト ボックス 450">
          <a:extLst>
            <a:ext uri="{FF2B5EF4-FFF2-40B4-BE49-F238E27FC236}">
              <a16:creationId xmlns:a16="http://schemas.microsoft.com/office/drawing/2014/main" id="{357BFFD5-93E7-4067-BF38-D3D63D98C4F6}"/>
            </a:ext>
          </a:extLst>
        </xdr:cNvPr>
        <xdr:cNvSpPr txBox="1"/>
      </xdr:nvSpPr>
      <xdr:spPr>
        <a:xfrm>
          <a:off x="14909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114240</xdr:rowOff>
    </xdr:from>
    <xdr:to>
      <xdr:col>68</xdr:col>
      <xdr:colOff>152400</xdr:colOff>
      <xdr:row>14</xdr:row>
      <xdr:rowOff>157662</xdr:rowOff>
    </xdr:to>
    <xdr:cxnSp macro="">
      <xdr:nvCxnSpPr>
        <xdr:cNvPr id="452" name="直線コネクタ 451">
          <a:extLst>
            <a:ext uri="{FF2B5EF4-FFF2-40B4-BE49-F238E27FC236}">
              <a16:creationId xmlns:a16="http://schemas.microsoft.com/office/drawing/2014/main" id="{B553A9BF-7C16-49AF-B44F-EAA0D3B177AA}"/>
            </a:ext>
          </a:extLst>
        </xdr:cNvPr>
        <xdr:cNvCxnSpPr/>
      </xdr:nvCxnSpPr>
      <xdr:spPr>
        <a:xfrm flipV="1">
          <a:off x="13512800" y="2343090"/>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a:extLst>
            <a:ext uri="{FF2B5EF4-FFF2-40B4-BE49-F238E27FC236}">
              <a16:creationId xmlns:a16="http://schemas.microsoft.com/office/drawing/2014/main" id="{27A5C4E7-5F5D-4905-AB52-F98469727E11}"/>
            </a:ext>
          </a:extLst>
        </xdr:cNvPr>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23179</xdr:rowOff>
    </xdr:from>
    <xdr:ext cx="762000" cy="259045"/>
    <xdr:sp macro="" textlink="">
      <xdr:nvSpPr>
        <xdr:cNvPr id="454" name="テキスト ボックス 453">
          <a:extLst>
            <a:ext uri="{FF2B5EF4-FFF2-40B4-BE49-F238E27FC236}">
              <a16:creationId xmlns:a16="http://schemas.microsoft.com/office/drawing/2014/main" id="{BC2878AB-169B-47A2-8A7C-66D14070CAA2}"/>
            </a:ext>
          </a:extLst>
        </xdr:cNvPr>
        <xdr:cNvSpPr txBox="1"/>
      </xdr:nvSpPr>
      <xdr:spPr>
        <a:xfrm>
          <a:off x="14020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a:extLst>
            <a:ext uri="{FF2B5EF4-FFF2-40B4-BE49-F238E27FC236}">
              <a16:creationId xmlns:a16="http://schemas.microsoft.com/office/drawing/2014/main" id="{81C420B2-6555-4E54-8BAB-B0B5884F273E}"/>
            </a:ext>
          </a:extLst>
        </xdr:cNvPr>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a:extLst>
            <a:ext uri="{FF2B5EF4-FFF2-40B4-BE49-F238E27FC236}">
              <a16:creationId xmlns:a16="http://schemas.microsoft.com/office/drawing/2014/main" id="{E1D4C813-F765-4485-A777-2DBEA35921E9}"/>
            </a:ext>
          </a:extLst>
        </xdr:cNvPr>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D8FB03D-8E46-49CC-A5AC-E8609EAC4B0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998B7E4-8B27-44A0-9BBE-5C41E10EEAE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F0D87AC-2B1F-4C71-926F-35DDE492AEA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A68D17C-0610-4912-B2A6-E80CA015884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FF12C92-88F3-47C8-A4B0-A2B4CDB46E1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113998</xdr:rowOff>
    </xdr:from>
    <xdr:to>
      <xdr:col>81</xdr:col>
      <xdr:colOff>95250</xdr:colOff>
      <xdr:row>14</xdr:row>
      <xdr:rowOff>44148</xdr:rowOff>
    </xdr:to>
    <xdr:sp macro="" textlink="">
      <xdr:nvSpPr>
        <xdr:cNvPr id="462" name="楕円 461">
          <a:extLst>
            <a:ext uri="{FF2B5EF4-FFF2-40B4-BE49-F238E27FC236}">
              <a16:creationId xmlns:a16="http://schemas.microsoft.com/office/drawing/2014/main" id="{A15E917E-D622-42F2-85CA-9BDBB99347AB}"/>
            </a:ext>
          </a:extLst>
        </xdr:cNvPr>
        <xdr:cNvSpPr/>
      </xdr:nvSpPr>
      <xdr:spPr>
        <a:xfrm>
          <a:off x="169672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162275</xdr:rowOff>
    </xdr:from>
    <xdr:ext cx="762000" cy="259045"/>
    <xdr:sp macro="" textlink="">
      <xdr:nvSpPr>
        <xdr:cNvPr id="463" name="将来負担の状況該当値テキスト">
          <a:extLst>
            <a:ext uri="{FF2B5EF4-FFF2-40B4-BE49-F238E27FC236}">
              <a16:creationId xmlns:a16="http://schemas.microsoft.com/office/drawing/2014/main" id="{E676891C-2170-4E68-88EC-871535B104B1}"/>
            </a:ext>
          </a:extLst>
        </xdr:cNvPr>
        <xdr:cNvSpPr txBox="1"/>
      </xdr:nvSpPr>
      <xdr:spPr>
        <a:xfrm>
          <a:off x="17106900" y="23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56545</xdr:rowOff>
    </xdr:from>
    <xdr:to>
      <xdr:col>77</xdr:col>
      <xdr:colOff>95250</xdr:colOff>
      <xdr:row>13</xdr:row>
      <xdr:rowOff>158145</xdr:rowOff>
    </xdr:to>
    <xdr:sp macro="" textlink="">
      <xdr:nvSpPr>
        <xdr:cNvPr id="464" name="楕円 463">
          <a:extLst>
            <a:ext uri="{FF2B5EF4-FFF2-40B4-BE49-F238E27FC236}">
              <a16:creationId xmlns:a16="http://schemas.microsoft.com/office/drawing/2014/main" id="{2BE0BF8B-DD21-4DC5-A406-194C7D6705F8}"/>
            </a:ext>
          </a:extLst>
        </xdr:cNvPr>
        <xdr:cNvSpPr/>
      </xdr:nvSpPr>
      <xdr:spPr>
        <a:xfrm>
          <a:off x="161290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168322</xdr:rowOff>
    </xdr:from>
    <xdr:ext cx="736600" cy="259045"/>
    <xdr:sp macro="" textlink="">
      <xdr:nvSpPr>
        <xdr:cNvPr id="465" name="テキスト ボックス 464">
          <a:extLst>
            <a:ext uri="{FF2B5EF4-FFF2-40B4-BE49-F238E27FC236}">
              <a16:creationId xmlns:a16="http://schemas.microsoft.com/office/drawing/2014/main" id="{8A7E1C1F-24EF-45E2-B31F-CB69EF302968}"/>
            </a:ext>
          </a:extLst>
        </xdr:cNvPr>
        <xdr:cNvSpPr txBox="1"/>
      </xdr:nvSpPr>
      <xdr:spPr>
        <a:xfrm>
          <a:off x="15798800" y="205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45055</xdr:rowOff>
    </xdr:from>
    <xdr:to>
      <xdr:col>73</xdr:col>
      <xdr:colOff>44450</xdr:colOff>
      <xdr:row>13</xdr:row>
      <xdr:rowOff>146655</xdr:rowOff>
    </xdr:to>
    <xdr:sp macro="" textlink="">
      <xdr:nvSpPr>
        <xdr:cNvPr id="466" name="楕円 465">
          <a:extLst>
            <a:ext uri="{FF2B5EF4-FFF2-40B4-BE49-F238E27FC236}">
              <a16:creationId xmlns:a16="http://schemas.microsoft.com/office/drawing/2014/main" id="{802978F1-3CA0-421C-AB51-064998ACD1D8}"/>
            </a:ext>
          </a:extLst>
        </xdr:cNvPr>
        <xdr:cNvSpPr/>
      </xdr:nvSpPr>
      <xdr:spPr>
        <a:xfrm>
          <a:off x="15240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156832</xdr:rowOff>
    </xdr:from>
    <xdr:ext cx="762000" cy="259045"/>
    <xdr:sp macro="" textlink="">
      <xdr:nvSpPr>
        <xdr:cNvPr id="467" name="テキスト ボックス 466">
          <a:extLst>
            <a:ext uri="{FF2B5EF4-FFF2-40B4-BE49-F238E27FC236}">
              <a16:creationId xmlns:a16="http://schemas.microsoft.com/office/drawing/2014/main" id="{55780C3C-5FBA-4EC6-900B-66E9F20D67D8}"/>
            </a:ext>
          </a:extLst>
        </xdr:cNvPr>
        <xdr:cNvSpPr txBox="1"/>
      </xdr:nvSpPr>
      <xdr:spPr>
        <a:xfrm>
          <a:off x="14909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63440</xdr:rowOff>
    </xdr:from>
    <xdr:to>
      <xdr:col>68</xdr:col>
      <xdr:colOff>203200</xdr:colOff>
      <xdr:row>13</xdr:row>
      <xdr:rowOff>165040</xdr:rowOff>
    </xdr:to>
    <xdr:sp macro="" textlink="">
      <xdr:nvSpPr>
        <xdr:cNvPr id="468" name="楕円 467">
          <a:extLst>
            <a:ext uri="{FF2B5EF4-FFF2-40B4-BE49-F238E27FC236}">
              <a16:creationId xmlns:a16="http://schemas.microsoft.com/office/drawing/2014/main" id="{C8137FDA-7963-4712-AF8C-D7D69056E786}"/>
            </a:ext>
          </a:extLst>
        </xdr:cNvPr>
        <xdr:cNvSpPr/>
      </xdr:nvSpPr>
      <xdr:spPr>
        <a:xfrm>
          <a:off x="14351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3767</xdr:rowOff>
    </xdr:from>
    <xdr:ext cx="762000" cy="259045"/>
    <xdr:sp macro="" textlink="">
      <xdr:nvSpPr>
        <xdr:cNvPr id="469" name="テキスト ボックス 468">
          <a:extLst>
            <a:ext uri="{FF2B5EF4-FFF2-40B4-BE49-F238E27FC236}">
              <a16:creationId xmlns:a16="http://schemas.microsoft.com/office/drawing/2014/main" id="{E8239C90-E700-440D-9EC9-92EE33F78B5B}"/>
            </a:ext>
          </a:extLst>
        </xdr:cNvPr>
        <xdr:cNvSpPr txBox="1"/>
      </xdr:nvSpPr>
      <xdr:spPr>
        <a:xfrm>
          <a:off x="14020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106862</xdr:rowOff>
    </xdr:from>
    <xdr:to>
      <xdr:col>64</xdr:col>
      <xdr:colOff>152400</xdr:colOff>
      <xdr:row>15</xdr:row>
      <xdr:rowOff>37012</xdr:rowOff>
    </xdr:to>
    <xdr:sp macro="" textlink="">
      <xdr:nvSpPr>
        <xdr:cNvPr id="470" name="楕円 469">
          <a:extLst>
            <a:ext uri="{FF2B5EF4-FFF2-40B4-BE49-F238E27FC236}">
              <a16:creationId xmlns:a16="http://schemas.microsoft.com/office/drawing/2014/main" id="{BB36CED6-12B2-41F9-87C9-CBD9D6623A9F}"/>
            </a:ext>
          </a:extLst>
        </xdr:cNvPr>
        <xdr:cNvSpPr/>
      </xdr:nvSpPr>
      <xdr:spPr>
        <a:xfrm>
          <a:off x="13462000" y="25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21789</xdr:rowOff>
    </xdr:from>
    <xdr:ext cx="762000" cy="259045"/>
    <xdr:sp macro="" textlink="">
      <xdr:nvSpPr>
        <xdr:cNvPr id="471" name="テキスト ボックス 470">
          <a:extLst>
            <a:ext uri="{FF2B5EF4-FFF2-40B4-BE49-F238E27FC236}">
              <a16:creationId xmlns:a16="http://schemas.microsoft.com/office/drawing/2014/main" id="{05A5D3F8-8C44-438F-8F31-FF87A5E76E78}"/>
            </a:ext>
          </a:extLst>
        </xdr:cNvPr>
        <xdr:cNvSpPr txBox="1"/>
      </xdr:nvSpPr>
      <xdr:spPr>
        <a:xfrm>
          <a:off x="13131800" y="25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16C8CE4D-A044-40BF-8FEF-AD7B404BD076}"/>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F4DF8EB-CD27-470B-88FD-715F00A1202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4245B9D-1322-4A75-AA90-B17044285E3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ACB5101-BA58-4184-8211-19169F57609D}"/>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9F344C7-1C29-45A5-A7FA-CD857911AAA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5B4E698-3D2F-4A50-A9F4-46589BE04F0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A14627B-676D-4CAA-8C57-D4FA284B6C8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B0BC654-2F9C-41F6-A281-CC509189AE9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145455E8-3778-42B9-A80E-13A6903D656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9023436-17A3-47E5-8684-29BEDA6A69F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F2982E9-68F3-47D6-A714-1431E1EFCAED}"/>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6580293-455A-41FE-8F56-61EEA60EAA0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63E2441-1D81-407D-9D08-4401A74AEB5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7C6184F-9BCE-4A18-9A1F-080D9FC0A7CD}"/>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EEC8327-54D3-43F6-8073-CC55E9529A6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FEFFBEE8-F1BB-4FED-AADA-9A32A6800CC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BCD883D-3D57-468D-8F6B-F19CD6CC5C9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5ECE632-8550-4C58-896B-8C9F24D7E1B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B27E450A-A091-4BA6-B70B-3B9E8DF7244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9126F5E6-91D4-4735-9D25-E1BB0AB670F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63E40A0-29BF-47CB-929C-67B9F507254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8A39F0D-8E53-4B62-961C-4E6AAD975AA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EF22D5FC-36AE-43D5-8AFA-D3A8C788154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1396AFB0-0F4D-4CFC-937E-54303A8E61FB}"/>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7C4F9B8-7256-4672-BC90-B9CEEED2FF5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591798C-652A-4A5C-9F6C-876E9228E15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D0F44DE-111B-41CB-81AE-31F74A6DDF5A}"/>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E50A95A-081E-4D63-A18B-43DE1797213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9466236-1608-451C-AEF9-E5DA96051DC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5454F2F-697C-4F2D-A213-A786D0C7D2D4}"/>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FB01D1D5-06FB-4D8D-95A5-E69F6683D82E}"/>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8797367D-67BB-4D77-8803-8C19166A5887}"/>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F3232A8A-2A01-4E71-B0E8-96AFBA5C06E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A5D22576-9FBA-4773-B333-924BB2D221A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928AC0DE-4A20-49F0-80B5-3BE2271C14C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57610B9-371D-4DAA-80FE-B6C6833F1FF7}"/>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DA4911F-50AE-49DD-B108-B32B3D1720D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CAEB1B4-CAC6-4059-82E6-7A3E4115A72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BF68D74B-6579-4B03-A9FA-5C5DFB714CB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9821413-7DF5-41F0-AD74-A3CA89EE0DD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F769F4A1-8BA4-4C36-A731-64ADBEAF60F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8D74337D-2526-4140-AF00-6660F1FE5AC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6950490-24ED-42F2-9FC4-EE5DF66DF93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全国平均、静岡県平均及び類似団体平均ともに下回っているが、類似団体内順位は前年度の４位から上昇している。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前年度同様、待機児童の解消や幼児教育・保育無償化を見据え、保育現場の充実を図るため、保育士・幼稚園教諭の増（</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人）や児童福祉職員の増（</a:t>
          </a:r>
          <a:r>
            <a:rPr kumimoji="1" lang="en-US" altLang="ja-JP" sz="1150">
              <a:latin typeface="ＭＳ Ｐゴシック" panose="020B0600070205080204" pitchFamily="50" charset="-128"/>
              <a:ea typeface="ＭＳ Ｐゴシック" panose="020B0600070205080204" pitchFamily="50" charset="-128"/>
            </a:rPr>
            <a:t>+6</a:t>
          </a:r>
          <a:r>
            <a:rPr kumimoji="1" lang="ja-JP" altLang="en-US" sz="1150">
              <a:latin typeface="ＭＳ Ｐゴシック" panose="020B0600070205080204" pitchFamily="50" charset="-128"/>
              <a:ea typeface="ＭＳ Ｐゴシック" panose="020B0600070205080204" pitchFamily="50" charset="-128"/>
            </a:rPr>
            <a:t>人）等により、全体として増（</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）となったことに加え、経常一般財源の減（</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）に伴い、前年度より</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ポイント増加している。</a:t>
          </a:r>
        </a:p>
        <a:p>
          <a:r>
            <a:rPr kumimoji="1" lang="ja-JP" altLang="en-US" sz="1150">
              <a:latin typeface="ＭＳ Ｐゴシック" panose="020B0600070205080204" pitchFamily="50" charset="-128"/>
              <a:ea typeface="ＭＳ Ｐゴシック" panose="020B0600070205080204" pitchFamily="50" charset="-128"/>
            </a:rPr>
            <a:t>　今後も人員及び給与等の適正化を図るとともに、行財政改革への取り組みを通じた人件費の抑制に努める。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7CDC2E1-B835-4FF2-8C5C-571DE92D75E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31201F5-2909-4587-947A-8D65234A6341}"/>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B387C20-FD41-4C39-A291-E30D5D95187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A638DC81-43D3-44F4-B99C-CB40F27AE6CE}"/>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61DA68E0-9C2F-4396-B46B-855B75CD971D}"/>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E6FB6F01-481D-4709-9317-5A9B957D613A}"/>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9381B731-88FE-4EE9-9D3C-F64B9D1FBA23}"/>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847711A4-4295-46F6-A322-BCE6658E0071}"/>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783BEAC0-1E72-432F-A6D4-6E68926A7B4D}"/>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74601436-1192-46DA-847D-9835EE5186D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D2736083-0122-4F8F-82A2-4D465E9B9FDE}"/>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E02A6BC-6816-4BF4-A1AF-12C34219ECFF}"/>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64303C3F-1E9C-4F23-8FA3-22F3E8E71BD7}"/>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8819BCD6-EA6B-4503-B707-DA3BF046932A}"/>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41235BD9-B33F-4865-84B0-D2338462CEA8}"/>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E3D4BCC8-7923-4CD7-8A10-8521B38ED1F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C42E34CC-B664-41DD-AF6F-009914698702}"/>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FE6BF267-E709-4FAD-B27C-2AB010BDC4B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3C6D3766-AC1A-4285-844C-3CF26FA7631B}"/>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6ABCF633-2B8B-44A9-AB32-893F7F55949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165100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23A5D1B5-02C0-45EB-9F77-C7393FEA58F8}"/>
            </a:ext>
          </a:extLst>
        </xdr:cNvPr>
        <xdr:cNvCxnSpPr/>
      </xdr:nvCxnSpPr>
      <xdr:spPr>
        <a:xfrm flipV="1">
          <a:off x="4826000" y="58229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7D2E39E7-6F7C-4956-B9EA-0C809030C566}"/>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1F7E4889-DBBD-4AE0-B280-DE2235E79181}"/>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762000" cy="259045"/>
    <xdr:sp macro="" textlink="">
      <xdr:nvSpPr>
        <xdr:cNvPr id="68" name="人件費最大値テキスト">
          <a:extLst>
            <a:ext uri="{FF2B5EF4-FFF2-40B4-BE49-F238E27FC236}">
              <a16:creationId xmlns:a16="http://schemas.microsoft.com/office/drawing/2014/main" id="{AE22593A-BF22-4E2D-8416-1BBA9EC27DC7}"/>
            </a:ext>
          </a:extLst>
        </xdr:cNvPr>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165100</xdr:rowOff>
    </xdr:from>
    <xdr:to>
      <xdr:col>24</xdr:col>
      <xdr:colOff>114300</xdr:colOff>
      <xdr:row>33</xdr:row>
      <xdr:rowOff>165100</xdr:rowOff>
    </xdr:to>
    <xdr:cxnSp macro="">
      <xdr:nvCxnSpPr>
        <xdr:cNvPr id="69" name="直線コネクタ 68">
          <a:extLst>
            <a:ext uri="{FF2B5EF4-FFF2-40B4-BE49-F238E27FC236}">
              <a16:creationId xmlns:a16="http://schemas.microsoft.com/office/drawing/2014/main" id="{125A8621-7556-4439-8AA5-59E300194C36}"/>
            </a:ext>
          </a:extLst>
        </xdr:cNvPr>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60325</xdr:rowOff>
    </xdr:to>
    <xdr:cxnSp macro="">
      <xdr:nvCxnSpPr>
        <xdr:cNvPr id="70" name="直線コネクタ 69">
          <a:extLst>
            <a:ext uri="{FF2B5EF4-FFF2-40B4-BE49-F238E27FC236}">
              <a16:creationId xmlns:a16="http://schemas.microsoft.com/office/drawing/2014/main" id="{1F6490F7-5B55-490E-B573-4D31CA52AC72}"/>
            </a:ext>
          </a:extLst>
        </xdr:cNvPr>
        <xdr:cNvCxnSpPr/>
      </xdr:nvCxnSpPr>
      <xdr:spPr>
        <a:xfrm>
          <a:off x="3987800" y="58801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71" name="人件費平均値テキスト">
          <a:extLst>
            <a:ext uri="{FF2B5EF4-FFF2-40B4-BE49-F238E27FC236}">
              <a16:creationId xmlns:a16="http://schemas.microsoft.com/office/drawing/2014/main" id="{BC2FE6FC-74F4-4D7D-ABE4-A2E0CC721B7B}"/>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72" name="フローチャート: 判断 71">
          <a:extLst>
            <a:ext uri="{FF2B5EF4-FFF2-40B4-BE49-F238E27FC236}">
              <a16:creationId xmlns:a16="http://schemas.microsoft.com/office/drawing/2014/main" id="{1041D229-4D59-43DB-A65F-EE918FACF957}"/>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69850</xdr:rowOff>
    </xdr:to>
    <xdr:cxnSp macro="">
      <xdr:nvCxnSpPr>
        <xdr:cNvPr id="73" name="直線コネクタ 72">
          <a:extLst>
            <a:ext uri="{FF2B5EF4-FFF2-40B4-BE49-F238E27FC236}">
              <a16:creationId xmlns:a16="http://schemas.microsoft.com/office/drawing/2014/main" id="{9C9594E7-6D04-49A1-AB94-FC30D7B58817}"/>
            </a:ext>
          </a:extLst>
        </xdr:cNvPr>
        <xdr:cNvCxnSpPr/>
      </xdr:nvCxnSpPr>
      <xdr:spPr>
        <a:xfrm flipV="1">
          <a:off x="3098800" y="588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4" name="フローチャート: 判断 73">
          <a:extLst>
            <a:ext uri="{FF2B5EF4-FFF2-40B4-BE49-F238E27FC236}">
              <a16:creationId xmlns:a16="http://schemas.microsoft.com/office/drawing/2014/main" id="{347DC71C-6916-468D-8793-602814EEB395}"/>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5" name="テキスト ボックス 74">
          <a:extLst>
            <a:ext uri="{FF2B5EF4-FFF2-40B4-BE49-F238E27FC236}">
              <a16:creationId xmlns:a16="http://schemas.microsoft.com/office/drawing/2014/main" id="{1426AB6A-04C7-4914-BADF-4E9AE2C091A5}"/>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136525</xdr:rowOff>
    </xdr:from>
    <xdr:to>
      <xdr:col>15</xdr:col>
      <xdr:colOff>98425</xdr:colOff>
      <xdr:row>34</xdr:row>
      <xdr:rowOff>69850</xdr:rowOff>
    </xdr:to>
    <xdr:cxnSp macro="">
      <xdr:nvCxnSpPr>
        <xdr:cNvPr id="76" name="直線コネクタ 75">
          <a:extLst>
            <a:ext uri="{FF2B5EF4-FFF2-40B4-BE49-F238E27FC236}">
              <a16:creationId xmlns:a16="http://schemas.microsoft.com/office/drawing/2014/main" id="{E4D2EB3C-F1C3-485E-B366-8C0B0F99D4D9}"/>
            </a:ext>
          </a:extLst>
        </xdr:cNvPr>
        <xdr:cNvCxnSpPr/>
      </xdr:nvCxnSpPr>
      <xdr:spPr>
        <a:xfrm>
          <a:off x="2209800" y="57943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7" name="フローチャート: 判断 76">
          <a:extLst>
            <a:ext uri="{FF2B5EF4-FFF2-40B4-BE49-F238E27FC236}">
              <a16:creationId xmlns:a16="http://schemas.microsoft.com/office/drawing/2014/main" id="{D6B3CF04-67F0-4C90-9672-793485A478B5}"/>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8" name="テキスト ボックス 77">
          <a:extLst>
            <a:ext uri="{FF2B5EF4-FFF2-40B4-BE49-F238E27FC236}">
              <a16:creationId xmlns:a16="http://schemas.microsoft.com/office/drawing/2014/main" id="{9EF49BE3-EE9C-4907-AB03-5E7E06EC7F18}"/>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60325</xdr:rowOff>
    </xdr:from>
    <xdr:to>
      <xdr:col>11</xdr:col>
      <xdr:colOff>9525</xdr:colOff>
      <xdr:row>33</xdr:row>
      <xdr:rowOff>136525</xdr:rowOff>
    </xdr:to>
    <xdr:cxnSp macro="">
      <xdr:nvCxnSpPr>
        <xdr:cNvPr id="79" name="直線コネクタ 78">
          <a:extLst>
            <a:ext uri="{FF2B5EF4-FFF2-40B4-BE49-F238E27FC236}">
              <a16:creationId xmlns:a16="http://schemas.microsoft.com/office/drawing/2014/main" id="{21066F7E-0E05-4C15-B60A-CEE838E8F961}"/>
            </a:ext>
          </a:extLst>
        </xdr:cNvPr>
        <xdr:cNvCxnSpPr/>
      </xdr:nvCxnSpPr>
      <xdr:spPr>
        <a:xfrm>
          <a:off x="1320800" y="57181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D9BF7B5-78AB-44DA-9D08-E8BDF79C549D}"/>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FD23905C-B6F1-4DCC-A519-F80A216F0296}"/>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28575</xdr:rowOff>
    </xdr:from>
    <xdr:to>
      <xdr:col>6</xdr:col>
      <xdr:colOff>171450</xdr:colOff>
      <xdr:row>36</xdr:row>
      <xdr:rowOff>130175</xdr:rowOff>
    </xdr:to>
    <xdr:sp macro="" textlink="">
      <xdr:nvSpPr>
        <xdr:cNvPr id="82" name="フローチャート: 判断 81">
          <a:extLst>
            <a:ext uri="{FF2B5EF4-FFF2-40B4-BE49-F238E27FC236}">
              <a16:creationId xmlns:a16="http://schemas.microsoft.com/office/drawing/2014/main" id="{323ECA9C-534C-4240-BD75-91BEE6F1BFB1}"/>
            </a:ext>
          </a:extLst>
        </xdr:cNvPr>
        <xdr:cNvSpPr/>
      </xdr:nvSpPr>
      <xdr:spPr>
        <a:xfrm>
          <a:off x="1270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114952</xdr:rowOff>
    </xdr:from>
    <xdr:ext cx="762000" cy="259045"/>
    <xdr:sp macro="" textlink="">
      <xdr:nvSpPr>
        <xdr:cNvPr id="83" name="テキスト ボックス 82">
          <a:extLst>
            <a:ext uri="{FF2B5EF4-FFF2-40B4-BE49-F238E27FC236}">
              <a16:creationId xmlns:a16="http://schemas.microsoft.com/office/drawing/2014/main" id="{647A8BA6-57F7-4BE8-B1FD-F468DA34B312}"/>
            </a:ext>
          </a:extLst>
        </xdr:cNvPr>
        <xdr:cNvSpPr txBox="1"/>
      </xdr:nvSpPr>
      <xdr:spPr>
        <a:xfrm>
          <a:off x="939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F8F6A96F-FC33-4A14-859D-E89A5B44656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55E5D4C6-CEF2-4E59-A740-EC82A6CCCC4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C55141FA-ECD6-47FC-820D-7A45E859B5C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18D8D28A-BA75-4D1D-B8EC-28E45F86FA3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881A941B-70B3-4BD1-A175-EE42C181DC73}"/>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9525</xdr:rowOff>
    </xdr:from>
    <xdr:to>
      <xdr:col>24</xdr:col>
      <xdr:colOff>76200</xdr:colOff>
      <xdr:row>34</xdr:row>
      <xdr:rowOff>111125</xdr:rowOff>
    </xdr:to>
    <xdr:sp macro="" textlink="">
      <xdr:nvSpPr>
        <xdr:cNvPr id="89" name="楕円 88">
          <a:extLst>
            <a:ext uri="{FF2B5EF4-FFF2-40B4-BE49-F238E27FC236}">
              <a16:creationId xmlns:a16="http://schemas.microsoft.com/office/drawing/2014/main" id="{6D93E969-C143-481B-BB48-C1C6A3E3FC53}"/>
            </a:ext>
          </a:extLst>
        </xdr:cNvPr>
        <xdr:cNvSpPr/>
      </xdr:nvSpPr>
      <xdr:spPr>
        <a:xfrm>
          <a:off x="47752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89552</xdr:rowOff>
    </xdr:from>
    <xdr:ext cx="762000" cy="259045"/>
    <xdr:sp macro="" textlink="">
      <xdr:nvSpPr>
        <xdr:cNvPr id="90" name="人件費該当値テキスト">
          <a:extLst>
            <a:ext uri="{FF2B5EF4-FFF2-40B4-BE49-F238E27FC236}">
              <a16:creationId xmlns:a16="http://schemas.microsoft.com/office/drawing/2014/main" id="{49E3DF2B-E30D-40B1-A77E-6547BBAD2640}"/>
            </a:ext>
          </a:extLst>
        </xdr:cNvPr>
        <xdr:cNvSpPr txBox="1"/>
      </xdr:nvSpPr>
      <xdr:spPr>
        <a:xfrm>
          <a:off x="4914900" y="574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91" name="楕円 90">
          <a:extLst>
            <a:ext uri="{FF2B5EF4-FFF2-40B4-BE49-F238E27FC236}">
              <a16:creationId xmlns:a16="http://schemas.microsoft.com/office/drawing/2014/main" id="{2F917367-A103-4DA5-9EA8-0945F86373BF}"/>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2" name="テキスト ボックス 91">
          <a:extLst>
            <a:ext uri="{FF2B5EF4-FFF2-40B4-BE49-F238E27FC236}">
              <a16:creationId xmlns:a16="http://schemas.microsoft.com/office/drawing/2014/main" id="{F4DCCEAF-2D1C-4522-85BE-83743DCD32A1}"/>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19050</xdr:rowOff>
    </xdr:from>
    <xdr:to>
      <xdr:col>15</xdr:col>
      <xdr:colOff>149225</xdr:colOff>
      <xdr:row>34</xdr:row>
      <xdr:rowOff>120650</xdr:rowOff>
    </xdr:to>
    <xdr:sp macro="" textlink="">
      <xdr:nvSpPr>
        <xdr:cNvPr id="93" name="楕円 92">
          <a:extLst>
            <a:ext uri="{FF2B5EF4-FFF2-40B4-BE49-F238E27FC236}">
              <a16:creationId xmlns:a16="http://schemas.microsoft.com/office/drawing/2014/main" id="{BB0BA0A0-753B-4468-95AD-98A1D2C6F1BF}"/>
            </a:ext>
          </a:extLst>
        </xdr:cNvPr>
        <xdr:cNvSpPr/>
      </xdr:nvSpPr>
      <xdr:spPr>
        <a:xfrm>
          <a:off x="3048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130827</xdr:rowOff>
    </xdr:from>
    <xdr:ext cx="762000" cy="259045"/>
    <xdr:sp macro="" textlink="">
      <xdr:nvSpPr>
        <xdr:cNvPr id="94" name="テキスト ボックス 93">
          <a:extLst>
            <a:ext uri="{FF2B5EF4-FFF2-40B4-BE49-F238E27FC236}">
              <a16:creationId xmlns:a16="http://schemas.microsoft.com/office/drawing/2014/main" id="{964EAF62-FCBA-402D-875C-2B4DDB43A787}"/>
            </a:ext>
          </a:extLst>
        </xdr:cNvPr>
        <xdr:cNvSpPr txBox="1"/>
      </xdr:nvSpPr>
      <xdr:spPr>
        <a:xfrm>
          <a:off x="2717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85725</xdr:rowOff>
    </xdr:from>
    <xdr:to>
      <xdr:col>11</xdr:col>
      <xdr:colOff>60325</xdr:colOff>
      <xdr:row>34</xdr:row>
      <xdr:rowOff>15875</xdr:rowOff>
    </xdr:to>
    <xdr:sp macro="" textlink="">
      <xdr:nvSpPr>
        <xdr:cNvPr id="95" name="楕円 94">
          <a:extLst>
            <a:ext uri="{FF2B5EF4-FFF2-40B4-BE49-F238E27FC236}">
              <a16:creationId xmlns:a16="http://schemas.microsoft.com/office/drawing/2014/main" id="{354167C4-2225-4035-BB53-49EE01D89BA5}"/>
            </a:ext>
          </a:extLst>
        </xdr:cNvPr>
        <xdr:cNvSpPr/>
      </xdr:nvSpPr>
      <xdr:spPr>
        <a:xfrm>
          <a:off x="2159000" y="57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26052</xdr:rowOff>
    </xdr:from>
    <xdr:ext cx="762000" cy="259045"/>
    <xdr:sp macro="" textlink="">
      <xdr:nvSpPr>
        <xdr:cNvPr id="96" name="テキスト ボックス 95">
          <a:extLst>
            <a:ext uri="{FF2B5EF4-FFF2-40B4-BE49-F238E27FC236}">
              <a16:creationId xmlns:a16="http://schemas.microsoft.com/office/drawing/2014/main" id="{5FA40BD3-D358-4957-83CE-9708237EF397}"/>
            </a:ext>
          </a:extLst>
        </xdr:cNvPr>
        <xdr:cNvSpPr txBox="1"/>
      </xdr:nvSpPr>
      <xdr:spPr>
        <a:xfrm>
          <a:off x="1828800" y="55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xdr:rowOff>
    </xdr:from>
    <xdr:to>
      <xdr:col>6</xdr:col>
      <xdr:colOff>171450</xdr:colOff>
      <xdr:row>33</xdr:row>
      <xdr:rowOff>111125</xdr:rowOff>
    </xdr:to>
    <xdr:sp macro="" textlink="">
      <xdr:nvSpPr>
        <xdr:cNvPr id="97" name="楕円 96">
          <a:extLst>
            <a:ext uri="{FF2B5EF4-FFF2-40B4-BE49-F238E27FC236}">
              <a16:creationId xmlns:a16="http://schemas.microsoft.com/office/drawing/2014/main" id="{AF8FEA84-71EC-4210-8310-AC13BE3AAB10}"/>
            </a:ext>
          </a:extLst>
        </xdr:cNvPr>
        <xdr:cNvSpPr/>
      </xdr:nvSpPr>
      <xdr:spPr>
        <a:xfrm>
          <a:off x="1270000" y="56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121302</xdr:rowOff>
    </xdr:from>
    <xdr:ext cx="762000" cy="259045"/>
    <xdr:sp macro="" textlink="">
      <xdr:nvSpPr>
        <xdr:cNvPr id="98" name="テキスト ボックス 97">
          <a:extLst>
            <a:ext uri="{FF2B5EF4-FFF2-40B4-BE49-F238E27FC236}">
              <a16:creationId xmlns:a16="http://schemas.microsoft.com/office/drawing/2014/main" id="{D99D34F6-962F-45B8-8656-86D9F0DC2107}"/>
            </a:ext>
          </a:extLst>
        </xdr:cNvPr>
        <xdr:cNvSpPr txBox="1"/>
      </xdr:nvSpPr>
      <xdr:spPr>
        <a:xfrm>
          <a:off x="939800" y="543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B1EB065C-6EB2-47D5-BD6E-962EBE296027}"/>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43A1B18E-4EAE-4992-A1B7-D127E8558D2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D6CEA136-07D9-436D-B5E6-481D6B8C207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EEB1ED0D-B9BF-4428-A81F-66AA816CFA6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ABC62934-E35E-4B24-87D8-4344F605472B}"/>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696A0606-431C-4E9A-966A-6FAF298227F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EA4BBE0E-0716-450F-A343-677CA796B65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149517B4-C8F2-44B8-8639-BE71CC15C77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6E967895-CF6E-4949-9F3D-D6839C910BDD}"/>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9317D3F7-0D5F-44CA-AEA4-EEF8CE9F230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D2F13417-216A-4326-A003-E8B2ECAE71B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全国平均及び静岡県平均は上回っているが、類似団体平均は下回っており、前年度よりも減少している。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は、ふるさと寄附金の減少に伴う返礼関連経費やポータルサイト手数料等による減であり、その他、旧福祉老人センター解体事業や労働施設の営業休止に伴う指定管理料等の減により、全体として減（</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）となったことに伴い、前年度より</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ふるさと納税関連経費は寄附状況に左右されるが、効率性等の見直しを図る。また、今後も行財政改革推進プランに基づく民間委託化や指定管理者の導入により委託料等の増加が想定されるが、総合的に判断し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57921B5D-315B-405D-8958-4FEC351B595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5CCB4233-B1C6-414C-8E17-A7337DD42EA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FF69CB33-731F-4CA3-ADAD-D6EC89112BC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BE1B1687-788E-4833-885E-B15665214DC7}"/>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8CE06620-0AC6-466F-A605-B818BEA85527}"/>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DF4886F0-C143-4457-A173-7223FF6DC276}"/>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9CEF7D3A-5913-42BB-8F2D-6767D3D4A6A3}"/>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47218F32-B9CD-4E71-B656-9E6751869EF1}"/>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2E782115-CD40-49FB-978D-FB9062504207}"/>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C5D121D5-7077-4D1B-BA6F-09131471A38B}"/>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58C63ACA-6876-4F6E-9908-944AF3F981A8}"/>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A1A756C5-FF07-4B1D-89D0-DABFA1D44477}"/>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5F78A470-D434-4EA7-B336-0D0CC178B438}"/>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B2756A4B-9843-42B1-A30C-49B736F03623}"/>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4" name="直線コネクタ 123">
          <a:extLst>
            <a:ext uri="{FF2B5EF4-FFF2-40B4-BE49-F238E27FC236}">
              <a16:creationId xmlns:a16="http://schemas.microsoft.com/office/drawing/2014/main" id="{4E6DB9D0-9D96-4ACF-AE75-AC78D4DAE0C1}"/>
            </a:ext>
          </a:extLst>
        </xdr:cNvPr>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5" name="物件費最小値テキスト">
          <a:extLst>
            <a:ext uri="{FF2B5EF4-FFF2-40B4-BE49-F238E27FC236}">
              <a16:creationId xmlns:a16="http://schemas.microsoft.com/office/drawing/2014/main" id="{73EB132D-E796-454C-8CF8-5B6C36B8512B}"/>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6" name="直線コネクタ 125">
          <a:extLst>
            <a:ext uri="{FF2B5EF4-FFF2-40B4-BE49-F238E27FC236}">
              <a16:creationId xmlns:a16="http://schemas.microsoft.com/office/drawing/2014/main" id="{D14A4866-EF0B-4E5A-9894-63A02E47B239}"/>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7" name="物件費最大値テキスト">
          <a:extLst>
            <a:ext uri="{FF2B5EF4-FFF2-40B4-BE49-F238E27FC236}">
              <a16:creationId xmlns:a16="http://schemas.microsoft.com/office/drawing/2014/main" id="{E8D70A78-1638-48C0-B4AF-BE8EF3A2811B}"/>
            </a:ext>
          </a:extLst>
        </xdr:cNvPr>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8" name="直線コネクタ 127">
          <a:extLst>
            <a:ext uri="{FF2B5EF4-FFF2-40B4-BE49-F238E27FC236}">
              <a16:creationId xmlns:a16="http://schemas.microsoft.com/office/drawing/2014/main" id="{B6D036F4-EBF3-4B44-AC91-A06481AC5A66}"/>
            </a:ext>
          </a:extLst>
        </xdr:cNvPr>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140716</xdr:rowOff>
    </xdr:to>
    <xdr:cxnSp macro="">
      <xdr:nvCxnSpPr>
        <xdr:cNvPr id="129" name="直線コネクタ 128">
          <a:extLst>
            <a:ext uri="{FF2B5EF4-FFF2-40B4-BE49-F238E27FC236}">
              <a16:creationId xmlns:a16="http://schemas.microsoft.com/office/drawing/2014/main" id="{10863A64-3F45-4507-BDE6-43879A67F96E}"/>
            </a:ext>
          </a:extLst>
        </xdr:cNvPr>
        <xdr:cNvCxnSpPr/>
      </xdr:nvCxnSpPr>
      <xdr:spPr>
        <a:xfrm flipV="1">
          <a:off x="15671800" y="2865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30" name="物件費平均値テキスト">
          <a:extLst>
            <a:ext uri="{FF2B5EF4-FFF2-40B4-BE49-F238E27FC236}">
              <a16:creationId xmlns:a16="http://schemas.microsoft.com/office/drawing/2014/main" id="{C5B1D36A-B7FC-4D9D-8F4D-09185E52B246}"/>
            </a:ext>
          </a:extLst>
        </xdr:cNvPr>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31" name="フローチャート: 判断 130">
          <a:extLst>
            <a:ext uri="{FF2B5EF4-FFF2-40B4-BE49-F238E27FC236}">
              <a16:creationId xmlns:a16="http://schemas.microsoft.com/office/drawing/2014/main" id="{512B0F85-DF4A-4EEB-8854-4408EDCE18EB}"/>
            </a:ext>
          </a:extLst>
        </xdr:cNvPr>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42418</xdr:rowOff>
    </xdr:to>
    <xdr:cxnSp macro="">
      <xdr:nvCxnSpPr>
        <xdr:cNvPr id="132" name="直線コネクタ 131">
          <a:extLst>
            <a:ext uri="{FF2B5EF4-FFF2-40B4-BE49-F238E27FC236}">
              <a16:creationId xmlns:a16="http://schemas.microsoft.com/office/drawing/2014/main" id="{5AAB2E43-F5B1-4A41-8F70-EFD357DFF046}"/>
            </a:ext>
          </a:extLst>
        </xdr:cNvPr>
        <xdr:cNvCxnSpPr/>
      </xdr:nvCxnSpPr>
      <xdr:spPr>
        <a:xfrm flipV="1">
          <a:off x="14782800" y="2883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3" name="フローチャート: 判断 132">
          <a:extLst>
            <a:ext uri="{FF2B5EF4-FFF2-40B4-BE49-F238E27FC236}">
              <a16:creationId xmlns:a16="http://schemas.microsoft.com/office/drawing/2014/main" id="{E90BBC1C-DCD9-4647-A383-777FA68DE92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4" name="テキスト ボックス 133">
          <a:extLst>
            <a:ext uri="{FF2B5EF4-FFF2-40B4-BE49-F238E27FC236}">
              <a16:creationId xmlns:a16="http://schemas.microsoft.com/office/drawing/2014/main" id="{89F1DE1A-96EE-4C18-A087-FA1EBA4AAD5B}"/>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42418</xdr:rowOff>
    </xdr:to>
    <xdr:cxnSp macro="">
      <xdr:nvCxnSpPr>
        <xdr:cNvPr id="135" name="直線コネクタ 134">
          <a:extLst>
            <a:ext uri="{FF2B5EF4-FFF2-40B4-BE49-F238E27FC236}">
              <a16:creationId xmlns:a16="http://schemas.microsoft.com/office/drawing/2014/main" id="{5F18D112-8C64-428F-806A-848FC4C157EA}"/>
            </a:ext>
          </a:extLst>
        </xdr:cNvPr>
        <xdr:cNvCxnSpPr/>
      </xdr:nvCxnSpPr>
      <xdr:spPr>
        <a:xfrm>
          <a:off x="13893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6" name="フローチャート: 判断 135">
          <a:extLst>
            <a:ext uri="{FF2B5EF4-FFF2-40B4-BE49-F238E27FC236}">
              <a16:creationId xmlns:a16="http://schemas.microsoft.com/office/drawing/2014/main" id="{7DFF2F40-C150-4C42-974C-6DBC6DB217FB}"/>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7" name="テキスト ボックス 136">
          <a:extLst>
            <a:ext uri="{FF2B5EF4-FFF2-40B4-BE49-F238E27FC236}">
              <a16:creationId xmlns:a16="http://schemas.microsoft.com/office/drawing/2014/main" id="{AEBA42E0-2079-43BC-A82E-711D8D4CACD2}"/>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14986</xdr:rowOff>
    </xdr:to>
    <xdr:cxnSp macro="">
      <xdr:nvCxnSpPr>
        <xdr:cNvPr id="138" name="直線コネクタ 137">
          <a:extLst>
            <a:ext uri="{FF2B5EF4-FFF2-40B4-BE49-F238E27FC236}">
              <a16:creationId xmlns:a16="http://schemas.microsoft.com/office/drawing/2014/main" id="{5499B11C-18D4-49CA-BBCD-2249BABC8A60}"/>
            </a:ext>
          </a:extLst>
        </xdr:cNvPr>
        <xdr:cNvCxnSpPr/>
      </xdr:nvCxnSpPr>
      <xdr:spPr>
        <a:xfrm>
          <a:off x="13004800" y="2893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9" name="フローチャート: 判断 138">
          <a:extLst>
            <a:ext uri="{FF2B5EF4-FFF2-40B4-BE49-F238E27FC236}">
              <a16:creationId xmlns:a16="http://schemas.microsoft.com/office/drawing/2014/main" id="{918EC02D-2018-4685-BBB1-9035B0A3DA3D}"/>
            </a:ext>
          </a:extLst>
        </xdr:cNvPr>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40" name="テキスト ボックス 139">
          <a:extLst>
            <a:ext uri="{FF2B5EF4-FFF2-40B4-BE49-F238E27FC236}">
              <a16:creationId xmlns:a16="http://schemas.microsoft.com/office/drawing/2014/main" id="{EDD2123D-3D62-4AD6-B4CE-044EBD932E0B}"/>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1" name="フローチャート: 判断 140">
          <a:extLst>
            <a:ext uri="{FF2B5EF4-FFF2-40B4-BE49-F238E27FC236}">
              <a16:creationId xmlns:a16="http://schemas.microsoft.com/office/drawing/2014/main" id="{A3AEA866-F889-49F4-A340-0A5B3078D3D9}"/>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2" name="テキスト ボックス 141">
          <a:extLst>
            <a:ext uri="{FF2B5EF4-FFF2-40B4-BE49-F238E27FC236}">
              <a16:creationId xmlns:a16="http://schemas.microsoft.com/office/drawing/2014/main" id="{F0F0B0DF-4EEC-435D-83BA-6E97CBE0423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AEAC37BC-4883-4B26-B949-E7E96BCAA6A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5E9D7B52-1BE4-4F6B-A743-41009D0F948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41433041-CE3A-488F-B552-F2B5E85D2721}"/>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5A54E710-CB82-4C66-B9A9-C0037EF2F21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4E9F7A67-96A5-4420-A399-FB3DD3D025F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8" name="楕円 147">
          <a:extLst>
            <a:ext uri="{FF2B5EF4-FFF2-40B4-BE49-F238E27FC236}">
              <a16:creationId xmlns:a16="http://schemas.microsoft.com/office/drawing/2014/main" id="{73FC0754-44C5-400F-894F-D78FE9CDE272}"/>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9" name="物件費該当値テキスト">
          <a:extLst>
            <a:ext uri="{FF2B5EF4-FFF2-40B4-BE49-F238E27FC236}">
              <a16:creationId xmlns:a16="http://schemas.microsoft.com/office/drawing/2014/main" id="{CB4E9589-9188-476B-82EE-D39BCDDBE716}"/>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50" name="楕円 149">
          <a:extLst>
            <a:ext uri="{FF2B5EF4-FFF2-40B4-BE49-F238E27FC236}">
              <a16:creationId xmlns:a16="http://schemas.microsoft.com/office/drawing/2014/main" id="{AF8DC826-BA0C-40B7-950A-683E443E015E}"/>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51" name="テキスト ボックス 150">
          <a:extLst>
            <a:ext uri="{FF2B5EF4-FFF2-40B4-BE49-F238E27FC236}">
              <a16:creationId xmlns:a16="http://schemas.microsoft.com/office/drawing/2014/main" id="{83D4B31B-79BE-4E73-8018-CFF0185A0912}"/>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52" name="楕円 151">
          <a:extLst>
            <a:ext uri="{FF2B5EF4-FFF2-40B4-BE49-F238E27FC236}">
              <a16:creationId xmlns:a16="http://schemas.microsoft.com/office/drawing/2014/main" id="{C5ABF42A-FA89-4C4E-870C-174E6AECD81E}"/>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53" name="テキスト ボックス 152">
          <a:extLst>
            <a:ext uri="{FF2B5EF4-FFF2-40B4-BE49-F238E27FC236}">
              <a16:creationId xmlns:a16="http://schemas.microsoft.com/office/drawing/2014/main" id="{93CB004C-8E8E-48A8-B438-2D654A84BA0B}"/>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4" name="楕円 153">
          <a:extLst>
            <a:ext uri="{FF2B5EF4-FFF2-40B4-BE49-F238E27FC236}">
              <a16:creationId xmlns:a16="http://schemas.microsoft.com/office/drawing/2014/main" id="{3AC68F06-D129-4004-95D5-1D9EB66C80BF}"/>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5" name="テキスト ボックス 154">
          <a:extLst>
            <a:ext uri="{FF2B5EF4-FFF2-40B4-BE49-F238E27FC236}">
              <a16:creationId xmlns:a16="http://schemas.microsoft.com/office/drawing/2014/main" id="{AAA48229-73D5-4461-B934-6CBF484F02A2}"/>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6" name="楕円 155">
          <a:extLst>
            <a:ext uri="{FF2B5EF4-FFF2-40B4-BE49-F238E27FC236}">
              <a16:creationId xmlns:a16="http://schemas.microsoft.com/office/drawing/2014/main" id="{9E5B7B13-ED54-45EF-AA4B-E4697F3FEED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7" name="テキスト ボックス 156">
          <a:extLst>
            <a:ext uri="{FF2B5EF4-FFF2-40B4-BE49-F238E27FC236}">
              <a16:creationId xmlns:a16="http://schemas.microsoft.com/office/drawing/2014/main" id="{E78F84BF-E335-4BA1-9FFB-B33C680F8599}"/>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428E085B-02F6-4E58-BB93-C8F5231E7B6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9ACDC93D-B664-411D-84C7-7172E9B91C2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1624BBDD-A1A7-487F-B041-FCB4C4CEE7E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AFB76927-993F-431C-8950-23794233495A}"/>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DD22D5D6-CDE6-49E0-B1F0-38C23BC6ED2F}"/>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ABE9192C-47BE-49FF-A988-D58C12A0504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AB31212F-991D-4723-8418-A046ECE04C6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9C031828-B8F9-4F05-85E5-0C8D2738CD0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86FD2E8E-AA94-4CF7-9C66-3552B01A91DF}"/>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9FCADBCD-3276-4A3A-945C-291A0610F854}"/>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43E56DC0-9A26-4D9F-B12A-8F2718A4F60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全国平均、静岡県平均及び類似団体平均ともに下回っており、前年度より減少している。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主な要因は、県こども医療助成の助成要件（所得制限）撤廃による市単独子ども医療助成費や受給者数の減（</a:t>
          </a:r>
          <a:r>
            <a:rPr kumimoji="1" lang="en-US" altLang="ja-JP" sz="1100">
              <a:latin typeface="ＭＳ Ｐゴシック" panose="020B0600070205080204" pitchFamily="50" charset="-128"/>
              <a:ea typeface="ＭＳ Ｐゴシック" panose="020B0600070205080204" pitchFamily="50" charset="-128"/>
            </a:rPr>
            <a:t>-4,078</a:t>
          </a:r>
          <a:r>
            <a:rPr kumimoji="1" lang="ja-JP" altLang="en-US" sz="1100">
              <a:latin typeface="ＭＳ Ｐゴシック" panose="020B0600070205080204" pitchFamily="50" charset="-128"/>
              <a:ea typeface="ＭＳ Ｐゴシック" panose="020B0600070205080204" pitchFamily="50" charset="-128"/>
            </a:rPr>
            <a:t>人）による児童手当費等の減により、全体として減（</a:t>
          </a:r>
          <a:r>
            <a:rPr kumimoji="1" lang="en-US" altLang="ja-JP" sz="1100">
              <a:latin typeface="ＭＳ Ｐゴシック" panose="020B0600070205080204" pitchFamily="50" charset="-128"/>
              <a:ea typeface="ＭＳ Ｐゴシック" panose="020B0600070205080204" pitchFamily="50" charset="-128"/>
            </a:rPr>
            <a:t>-17.1%</a:t>
          </a:r>
          <a:r>
            <a:rPr kumimoji="1" lang="ja-JP" altLang="en-US" sz="1100">
              <a:latin typeface="ＭＳ Ｐゴシック" panose="020B0600070205080204" pitchFamily="50" charset="-128"/>
              <a:ea typeface="ＭＳ Ｐゴシック" panose="020B0600070205080204" pitchFamily="50" charset="-128"/>
            </a:rPr>
            <a:t>）となったことに伴い、前年度より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社会保障関連経費は増加傾向にあり、地方消費税交付金の増収分だけでは賄えなくなることが危惧されるため、今後、より一層、資格審査等の適正化や各種助成費の見直し等を図り、経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24BBF126-3504-4E25-A468-A7962C674F3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8DA21AC7-19FA-48DC-8856-89DB194894F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2F5E9AB9-4157-4F98-8893-71C28B0D3FE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D7AB3ABF-246B-4227-9B53-51287CE2282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3F4F0EBD-04AB-4653-95E4-4B4661AA56C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7204639C-4E73-4E2F-BA25-75524C05F053}"/>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FDF44FB-ECA6-4061-8628-AB467EFF8CFC}"/>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FA1495E3-5826-48E5-9275-99B69AB1ABA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5F678AA3-D34E-401F-8E59-395A8C0E711D}"/>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48FF09C-41E1-439E-8D75-FB3EB4DDAE8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1C451DA6-EEE3-4B41-B473-8A3AE375E54C}"/>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9B94FA10-3656-4B8B-840F-B1F05C5E37A2}"/>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99A8397F-BBE3-42A9-ABDA-EF11738BBBDA}"/>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D1719C92-AC8D-4EFC-BC6E-C9AD89D3192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52324058-8127-492F-8A12-013E6977753A}"/>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59AF298B-93ED-41B4-8E9D-3D59932C8D7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5" name="直線コネクタ 184">
          <a:extLst>
            <a:ext uri="{FF2B5EF4-FFF2-40B4-BE49-F238E27FC236}">
              <a16:creationId xmlns:a16="http://schemas.microsoft.com/office/drawing/2014/main" id="{725F308C-2989-4A4E-86E7-14109005E77D}"/>
            </a:ext>
          </a:extLst>
        </xdr:cNvPr>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a:extLst>
            <a:ext uri="{FF2B5EF4-FFF2-40B4-BE49-F238E27FC236}">
              <a16:creationId xmlns:a16="http://schemas.microsoft.com/office/drawing/2014/main" id="{20269846-87EB-42A2-8D19-06897D70F5F6}"/>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a:extLst>
            <a:ext uri="{FF2B5EF4-FFF2-40B4-BE49-F238E27FC236}">
              <a16:creationId xmlns:a16="http://schemas.microsoft.com/office/drawing/2014/main" id="{A9E61D30-4797-4BC4-B9D5-2B22A6CAD617}"/>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ABA3DC2C-ABED-4FA3-86FF-355B7CA54DB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DCF27DD4-7682-4C96-803F-C64C7235DA01}"/>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54</xdr:row>
      <xdr:rowOff>107950</xdr:rowOff>
    </xdr:to>
    <xdr:cxnSp macro="">
      <xdr:nvCxnSpPr>
        <xdr:cNvPr id="190" name="直線コネクタ 189">
          <a:extLst>
            <a:ext uri="{FF2B5EF4-FFF2-40B4-BE49-F238E27FC236}">
              <a16:creationId xmlns:a16="http://schemas.microsoft.com/office/drawing/2014/main" id="{C4B0122F-6C48-492D-A9C1-2FB99C78AC85}"/>
            </a:ext>
          </a:extLst>
        </xdr:cNvPr>
        <xdr:cNvCxnSpPr/>
      </xdr:nvCxnSpPr>
      <xdr:spPr>
        <a:xfrm flipV="1">
          <a:off x="3987800" y="90614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91" name="扶助費平均値テキスト">
          <a:extLst>
            <a:ext uri="{FF2B5EF4-FFF2-40B4-BE49-F238E27FC236}">
              <a16:creationId xmlns:a16="http://schemas.microsoft.com/office/drawing/2014/main" id="{7D07E59F-2292-47B8-9268-7C49231B8975}"/>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2" name="フローチャート: 判断 191">
          <a:extLst>
            <a:ext uri="{FF2B5EF4-FFF2-40B4-BE49-F238E27FC236}">
              <a16:creationId xmlns:a16="http://schemas.microsoft.com/office/drawing/2014/main" id="{C95AB33E-67C8-4E7E-B9D3-741EFB6B88F1}"/>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165100</xdr:rowOff>
    </xdr:to>
    <xdr:cxnSp macro="">
      <xdr:nvCxnSpPr>
        <xdr:cNvPr id="193" name="直線コネクタ 192">
          <a:extLst>
            <a:ext uri="{FF2B5EF4-FFF2-40B4-BE49-F238E27FC236}">
              <a16:creationId xmlns:a16="http://schemas.microsoft.com/office/drawing/2014/main" id="{297DEF71-6E19-437C-AF9C-CEC8BC45AED4}"/>
            </a:ext>
          </a:extLst>
        </xdr:cNvPr>
        <xdr:cNvCxnSpPr/>
      </xdr:nvCxnSpPr>
      <xdr:spPr>
        <a:xfrm flipV="1">
          <a:off x="3098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a:extLst>
            <a:ext uri="{FF2B5EF4-FFF2-40B4-BE49-F238E27FC236}">
              <a16:creationId xmlns:a16="http://schemas.microsoft.com/office/drawing/2014/main" id="{A8492E92-2409-44F2-A966-EB9200C637DD}"/>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5" name="テキスト ボックス 194">
          <a:extLst>
            <a:ext uri="{FF2B5EF4-FFF2-40B4-BE49-F238E27FC236}">
              <a16:creationId xmlns:a16="http://schemas.microsoft.com/office/drawing/2014/main" id="{11062E6E-8063-43E2-801D-4E0935CA10AD}"/>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165100</xdr:rowOff>
    </xdr:to>
    <xdr:cxnSp macro="">
      <xdr:nvCxnSpPr>
        <xdr:cNvPr id="196" name="直線コネクタ 195">
          <a:extLst>
            <a:ext uri="{FF2B5EF4-FFF2-40B4-BE49-F238E27FC236}">
              <a16:creationId xmlns:a16="http://schemas.microsoft.com/office/drawing/2014/main" id="{1A0506E4-9EB8-4D0E-A6F5-F3875A1A2B64}"/>
            </a:ext>
          </a:extLst>
        </xdr:cNvPr>
        <xdr:cNvCxnSpPr/>
      </xdr:nvCxnSpPr>
      <xdr:spPr>
        <a:xfrm>
          <a:off x="2209800" y="925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id="{FD909854-7F46-4726-B43F-B48E2775927B}"/>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a:extLst>
            <a:ext uri="{FF2B5EF4-FFF2-40B4-BE49-F238E27FC236}">
              <a16:creationId xmlns:a16="http://schemas.microsoft.com/office/drawing/2014/main" id="{497C3BF8-2658-4E24-9B50-88EA3B679DDF}"/>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199" name="直線コネクタ 198">
          <a:extLst>
            <a:ext uri="{FF2B5EF4-FFF2-40B4-BE49-F238E27FC236}">
              <a16:creationId xmlns:a16="http://schemas.microsoft.com/office/drawing/2014/main" id="{B4696792-46F3-4A4B-A734-0159CBE71E5D}"/>
            </a:ext>
          </a:extLst>
        </xdr:cNvPr>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EB19D20D-DFDD-4331-B048-1AD2C6A6515A}"/>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a:extLst>
            <a:ext uri="{FF2B5EF4-FFF2-40B4-BE49-F238E27FC236}">
              <a16:creationId xmlns:a16="http://schemas.microsoft.com/office/drawing/2014/main" id="{776A32B7-53C4-4896-827D-8AB118397D08}"/>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E16DDA66-CD2C-4117-B822-CACFD4C000DC}"/>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1A57F394-2CE2-4AD6-A34B-BF8C26D19C68}"/>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8366D367-4569-4DB4-AEE4-2B4D25F099DF}"/>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3EDF04BD-A3D6-46F9-9C27-C2CA33E288A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88404A9-785C-465A-A368-17E1A21ABE5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42B0FB17-BD05-4E20-BC6D-82848C126D36}"/>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1F64F45D-DCF7-4029-A2B4-F1E2E87DE31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9" name="楕円 208">
          <a:extLst>
            <a:ext uri="{FF2B5EF4-FFF2-40B4-BE49-F238E27FC236}">
              <a16:creationId xmlns:a16="http://schemas.microsoft.com/office/drawing/2014/main" id="{FE2535C8-2232-4CA3-BF33-CB4E2B990CA5}"/>
            </a:ext>
          </a:extLst>
        </xdr:cNvPr>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10" name="扶助費該当値テキスト">
          <a:extLst>
            <a:ext uri="{FF2B5EF4-FFF2-40B4-BE49-F238E27FC236}">
              <a16:creationId xmlns:a16="http://schemas.microsoft.com/office/drawing/2014/main" id="{CC7F1FC1-169D-4A14-817F-EA254CFE8873}"/>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a:extLst>
            <a:ext uri="{FF2B5EF4-FFF2-40B4-BE49-F238E27FC236}">
              <a16:creationId xmlns:a16="http://schemas.microsoft.com/office/drawing/2014/main" id="{03968D26-1641-4CDF-B347-8F13DB49767A}"/>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a:extLst>
            <a:ext uri="{FF2B5EF4-FFF2-40B4-BE49-F238E27FC236}">
              <a16:creationId xmlns:a16="http://schemas.microsoft.com/office/drawing/2014/main" id="{49879F05-9B70-4DF5-ADCE-51E1C7873E12}"/>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a:extLst>
            <a:ext uri="{FF2B5EF4-FFF2-40B4-BE49-F238E27FC236}">
              <a16:creationId xmlns:a16="http://schemas.microsoft.com/office/drawing/2014/main" id="{1657B269-F771-4302-A0BB-5B50707D628B}"/>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56D35E90-DF4D-4CAA-85AF-C53CE041630F}"/>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5" name="楕円 214">
          <a:extLst>
            <a:ext uri="{FF2B5EF4-FFF2-40B4-BE49-F238E27FC236}">
              <a16:creationId xmlns:a16="http://schemas.microsoft.com/office/drawing/2014/main" id="{F0D3A407-BE9A-43B5-A7F4-E3F100A25F32}"/>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6" name="テキスト ボックス 215">
          <a:extLst>
            <a:ext uri="{FF2B5EF4-FFF2-40B4-BE49-F238E27FC236}">
              <a16:creationId xmlns:a16="http://schemas.microsoft.com/office/drawing/2014/main" id="{A2EEAF5E-0436-4628-9066-3A00DAA0EC04}"/>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7" name="楕円 216">
          <a:extLst>
            <a:ext uri="{FF2B5EF4-FFF2-40B4-BE49-F238E27FC236}">
              <a16:creationId xmlns:a16="http://schemas.microsoft.com/office/drawing/2014/main" id="{9A42C133-5207-4421-9674-D9B5FE206E43}"/>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8" name="テキスト ボックス 217">
          <a:extLst>
            <a:ext uri="{FF2B5EF4-FFF2-40B4-BE49-F238E27FC236}">
              <a16:creationId xmlns:a16="http://schemas.microsoft.com/office/drawing/2014/main" id="{13597D5B-856D-4548-BCCE-5DE25229E7A2}"/>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48E2A293-C420-49C0-BDC8-D835C77E58F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73FC0DD8-3807-4DBD-BEFB-00A87C5199D6}"/>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B6DEC600-1A2D-44B2-B832-6E83FBECDDC3}"/>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796F1AA4-5CB7-42B5-A2FD-887DBC56D57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864A1093-B26D-461D-8ABB-6D25DE60E29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6425B93-F215-4783-B0EF-73D0EEBFDD9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CA226D9E-7FA8-4B6A-B7F8-AAD8FF7A947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BAD2FC31-2401-47D3-AB51-F4B17B1BBB9F}"/>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F10BE42E-A766-4F10-BCA1-0B41B2F2163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75E99773-752C-4018-9E0E-3AF2BA3E31D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EC6F0862-D513-45C4-AB69-5F954E9C60C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類似団体平均は下回っているが、全国平均及び静岡県平均は上回っており、前年度よりも増加している。</a:t>
          </a:r>
        </a:p>
        <a:p>
          <a:r>
            <a:rPr kumimoji="1" lang="ja-JP" altLang="en-US" sz="1200">
              <a:latin typeface="ＭＳ Ｐゴシック" panose="020B0600070205080204" pitchFamily="50" charset="-128"/>
              <a:ea typeface="ＭＳ Ｐゴシック" panose="020B0600070205080204" pitchFamily="50" charset="-128"/>
            </a:rPr>
            <a:t>　維持補修費の減（</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）があったが、新庁舎建設敷地やこども館駐車場用地売却代金等による土地開発基金繰出金のほか、介護保険特別会計繰出金や後期高齢者医療費負担金等、繰出金の増（</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）が主な要因となり、前年度より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今後も特別会計への繰出金は、使用料等の見直しによる歳入確保及び経費の削減に取り組み、負担軽減に努める。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80570717-F70D-4BF5-8233-54A1300B1E6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205CD5A9-FA60-444A-9736-9CA99AA8183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BFB90A5F-E548-4C07-B905-87AF699EC53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B05D8EB9-BA25-44A4-B623-02FD79535416}"/>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D7306979-33BB-4EED-9C39-65254DBB952E}"/>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E9A5C811-6919-47A5-8BB8-A25F4F9C6B3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45024811-FF20-40A0-804A-CF4F6B617729}"/>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3359593D-0BD1-482E-AFD3-AF65D98788FE}"/>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9FC19632-0DC6-451C-83B8-1CA741DF4BE8}"/>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A16B1A01-93D0-4ADE-8638-2CCFDE822F8C}"/>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A25225D4-70B1-4081-98F4-CE8358327D73}"/>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F4250E65-4556-45C7-952E-668364767ABC}"/>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87F5A2E6-04DC-4091-A96C-76154AD62B18}"/>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ED052362-305F-4220-9223-6CA79792B7F7}"/>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F1226D47-3A36-4C16-8630-CD47448D7A29}"/>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D77A9E2D-23F6-4A2E-88D3-B0C3AEFF369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1408C4EF-9CA6-4F97-81A0-C87AFC63296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C57A6D77-708D-4872-BF2B-EA24920D738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8" name="直線コネクタ 247">
          <a:extLst>
            <a:ext uri="{FF2B5EF4-FFF2-40B4-BE49-F238E27FC236}">
              <a16:creationId xmlns:a16="http://schemas.microsoft.com/office/drawing/2014/main" id="{E9D0B9E9-EF44-4A6E-A386-0E13F3D2C5A4}"/>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a:extLst>
            <a:ext uri="{FF2B5EF4-FFF2-40B4-BE49-F238E27FC236}">
              <a16:creationId xmlns:a16="http://schemas.microsoft.com/office/drawing/2014/main" id="{44E982FE-6B90-4124-BA03-5DFF5DE96229}"/>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a:extLst>
            <a:ext uri="{FF2B5EF4-FFF2-40B4-BE49-F238E27FC236}">
              <a16:creationId xmlns:a16="http://schemas.microsoft.com/office/drawing/2014/main" id="{FC6F3B20-2D52-4050-BE78-7C6A3FC2DF1A}"/>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a:extLst>
            <a:ext uri="{FF2B5EF4-FFF2-40B4-BE49-F238E27FC236}">
              <a16:creationId xmlns:a16="http://schemas.microsoft.com/office/drawing/2014/main" id="{282589EB-2E72-4504-8FCA-FB43DAECD604}"/>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a:extLst>
            <a:ext uri="{FF2B5EF4-FFF2-40B4-BE49-F238E27FC236}">
              <a16:creationId xmlns:a16="http://schemas.microsoft.com/office/drawing/2014/main" id="{4E947218-9F69-4C0D-9D04-B86E8C301BB6}"/>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129722</xdr:rowOff>
    </xdr:to>
    <xdr:cxnSp macro="">
      <xdr:nvCxnSpPr>
        <xdr:cNvPr id="253" name="直線コネクタ 252">
          <a:extLst>
            <a:ext uri="{FF2B5EF4-FFF2-40B4-BE49-F238E27FC236}">
              <a16:creationId xmlns:a16="http://schemas.microsoft.com/office/drawing/2014/main" id="{C717903D-AA12-4BA7-BB30-1FA39BC9A29B}"/>
            </a:ext>
          </a:extLst>
        </xdr:cNvPr>
        <xdr:cNvCxnSpPr/>
      </xdr:nvCxnSpPr>
      <xdr:spPr>
        <a:xfrm>
          <a:off x="15671800" y="9515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4" name="その他平均値テキスト">
          <a:extLst>
            <a:ext uri="{FF2B5EF4-FFF2-40B4-BE49-F238E27FC236}">
              <a16:creationId xmlns:a16="http://schemas.microsoft.com/office/drawing/2014/main" id="{E9C29AB6-90FD-4AF3-962E-3CED635F883C}"/>
            </a:ext>
          </a:extLst>
        </xdr:cNvPr>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5" name="フローチャート: 判断 254">
          <a:extLst>
            <a:ext uri="{FF2B5EF4-FFF2-40B4-BE49-F238E27FC236}">
              <a16:creationId xmlns:a16="http://schemas.microsoft.com/office/drawing/2014/main" id="{186C5D04-958F-4D57-899F-262DDF7F0735}"/>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162378</xdr:rowOff>
    </xdr:to>
    <xdr:cxnSp macro="">
      <xdr:nvCxnSpPr>
        <xdr:cNvPr id="256" name="直線コネクタ 255">
          <a:extLst>
            <a:ext uri="{FF2B5EF4-FFF2-40B4-BE49-F238E27FC236}">
              <a16:creationId xmlns:a16="http://schemas.microsoft.com/office/drawing/2014/main" id="{12516E39-1EFF-4A34-962D-A18E607476C3}"/>
            </a:ext>
          </a:extLst>
        </xdr:cNvPr>
        <xdr:cNvCxnSpPr/>
      </xdr:nvCxnSpPr>
      <xdr:spPr>
        <a:xfrm flipV="1">
          <a:off x="14782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7" name="フローチャート: 判断 256">
          <a:extLst>
            <a:ext uri="{FF2B5EF4-FFF2-40B4-BE49-F238E27FC236}">
              <a16:creationId xmlns:a16="http://schemas.microsoft.com/office/drawing/2014/main" id="{FB592A5B-4768-450A-82FC-E5E140BF9765}"/>
            </a:ext>
          </a:extLst>
        </xdr:cNvPr>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8" name="テキスト ボックス 257">
          <a:extLst>
            <a:ext uri="{FF2B5EF4-FFF2-40B4-BE49-F238E27FC236}">
              <a16:creationId xmlns:a16="http://schemas.microsoft.com/office/drawing/2014/main" id="{9963A56B-7520-470C-A222-C0AE8432F8B8}"/>
            </a:ext>
          </a:extLst>
        </xdr:cNvPr>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162378</xdr:rowOff>
    </xdr:to>
    <xdr:cxnSp macro="">
      <xdr:nvCxnSpPr>
        <xdr:cNvPr id="259" name="直線コネクタ 258">
          <a:extLst>
            <a:ext uri="{FF2B5EF4-FFF2-40B4-BE49-F238E27FC236}">
              <a16:creationId xmlns:a16="http://schemas.microsoft.com/office/drawing/2014/main" id="{F096D317-FA06-4B7C-809C-0340CF3E0F45}"/>
            </a:ext>
          </a:extLst>
        </xdr:cNvPr>
        <xdr:cNvCxnSpPr/>
      </xdr:nvCxnSpPr>
      <xdr:spPr>
        <a:xfrm>
          <a:off x="13893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60" name="フローチャート: 判断 259">
          <a:extLst>
            <a:ext uri="{FF2B5EF4-FFF2-40B4-BE49-F238E27FC236}">
              <a16:creationId xmlns:a16="http://schemas.microsoft.com/office/drawing/2014/main" id="{EA926088-0537-49B7-8BDD-12219F7C8DB6}"/>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61" name="テキスト ボックス 260">
          <a:extLst>
            <a:ext uri="{FF2B5EF4-FFF2-40B4-BE49-F238E27FC236}">
              <a16:creationId xmlns:a16="http://schemas.microsoft.com/office/drawing/2014/main" id="{0A27135F-9364-4E6A-9248-AE4B127B8276}"/>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107950</xdr:rowOff>
    </xdr:to>
    <xdr:cxnSp macro="">
      <xdr:nvCxnSpPr>
        <xdr:cNvPr id="262" name="直線コネクタ 261">
          <a:extLst>
            <a:ext uri="{FF2B5EF4-FFF2-40B4-BE49-F238E27FC236}">
              <a16:creationId xmlns:a16="http://schemas.microsoft.com/office/drawing/2014/main" id="{AFB2BED8-2128-4B3E-972C-991C0339A8D8}"/>
            </a:ext>
          </a:extLst>
        </xdr:cNvPr>
        <xdr:cNvCxnSpPr/>
      </xdr:nvCxnSpPr>
      <xdr:spPr>
        <a:xfrm>
          <a:off x="13004800" y="9472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a:extLst>
            <a:ext uri="{FF2B5EF4-FFF2-40B4-BE49-F238E27FC236}">
              <a16:creationId xmlns:a16="http://schemas.microsoft.com/office/drawing/2014/main" id="{57A0650E-DBFE-40C4-B60B-9483E376D346}"/>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4" name="テキスト ボックス 263">
          <a:extLst>
            <a:ext uri="{FF2B5EF4-FFF2-40B4-BE49-F238E27FC236}">
              <a16:creationId xmlns:a16="http://schemas.microsoft.com/office/drawing/2014/main" id="{2734D462-6D38-4AC0-BB26-DA7BBF782C8F}"/>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5" name="フローチャート: 判断 264">
          <a:extLst>
            <a:ext uri="{FF2B5EF4-FFF2-40B4-BE49-F238E27FC236}">
              <a16:creationId xmlns:a16="http://schemas.microsoft.com/office/drawing/2014/main" id="{F3CDDF21-E6F9-4D47-B335-B63FCBD001A2}"/>
            </a:ext>
          </a:extLst>
        </xdr:cNvPr>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6" name="テキスト ボックス 265">
          <a:extLst>
            <a:ext uri="{FF2B5EF4-FFF2-40B4-BE49-F238E27FC236}">
              <a16:creationId xmlns:a16="http://schemas.microsoft.com/office/drawing/2014/main" id="{E36E91B2-4565-424C-A90E-8EF22627D54B}"/>
            </a:ext>
          </a:extLst>
        </xdr:cNvPr>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C59ECC48-3D5C-4CFE-AA73-379066116A1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348E8A97-9E05-4963-89CC-9B4CC0932C87}"/>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C6A5C02C-CC5A-4E5B-8DC6-9EAFA2DA733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E8DACBAF-4B9A-41AF-B8FF-0FF29E283C0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BB781AA8-7557-4323-A737-2FFDDA1A935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2" name="楕円 271">
          <a:extLst>
            <a:ext uri="{FF2B5EF4-FFF2-40B4-BE49-F238E27FC236}">
              <a16:creationId xmlns:a16="http://schemas.microsoft.com/office/drawing/2014/main" id="{F2067B48-7C2D-4CC5-93CC-B5B49E56F7AE}"/>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73" name="その他該当値テキスト">
          <a:extLst>
            <a:ext uri="{FF2B5EF4-FFF2-40B4-BE49-F238E27FC236}">
              <a16:creationId xmlns:a16="http://schemas.microsoft.com/office/drawing/2014/main" id="{8D366BA3-0E0C-4C04-9515-55AD4542F205}"/>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4" name="楕円 273">
          <a:extLst>
            <a:ext uri="{FF2B5EF4-FFF2-40B4-BE49-F238E27FC236}">
              <a16:creationId xmlns:a16="http://schemas.microsoft.com/office/drawing/2014/main" id="{F332987C-67B6-4A90-A5A8-6FB86ED8A827}"/>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5" name="テキスト ボックス 274">
          <a:extLst>
            <a:ext uri="{FF2B5EF4-FFF2-40B4-BE49-F238E27FC236}">
              <a16:creationId xmlns:a16="http://schemas.microsoft.com/office/drawing/2014/main" id="{2992336C-74DF-4480-A7EF-E6A01AB450BF}"/>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6" name="楕円 275">
          <a:extLst>
            <a:ext uri="{FF2B5EF4-FFF2-40B4-BE49-F238E27FC236}">
              <a16:creationId xmlns:a16="http://schemas.microsoft.com/office/drawing/2014/main" id="{2BEFE7C5-D772-4AF5-9702-8DB884E683A5}"/>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26505</xdr:rowOff>
    </xdr:from>
    <xdr:ext cx="762000" cy="259045"/>
    <xdr:sp macro="" textlink="">
      <xdr:nvSpPr>
        <xdr:cNvPr id="277" name="テキスト ボックス 276">
          <a:extLst>
            <a:ext uri="{FF2B5EF4-FFF2-40B4-BE49-F238E27FC236}">
              <a16:creationId xmlns:a16="http://schemas.microsoft.com/office/drawing/2014/main" id="{9A2BEEC0-FBC9-4AB0-A87A-20C1E4FC7443}"/>
            </a:ext>
          </a:extLst>
        </xdr:cNvPr>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8" name="楕円 277">
          <a:extLst>
            <a:ext uri="{FF2B5EF4-FFF2-40B4-BE49-F238E27FC236}">
              <a16:creationId xmlns:a16="http://schemas.microsoft.com/office/drawing/2014/main" id="{820DE5A4-284C-4176-B943-DBE4715EF2FA}"/>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E15C3A1B-6014-43EE-ABD7-5131492F24DC}"/>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80" name="楕円 279">
          <a:extLst>
            <a:ext uri="{FF2B5EF4-FFF2-40B4-BE49-F238E27FC236}">
              <a16:creationId xmlns:a16="http://schemas.microsoft.com/office/drawing/2014/main" id="{D9626041-A736-413C-AB76-1812F8EE93BA}"/>
            </a:ext>
          </a:extLst>
        </xdr:cNvPr>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81" name="テキスト ボックス 280">
          <a:extLst>
            <a:ext uri="{FF2B5EF4-FFF2-40B4-BE49-F238E27FC236}">
              <a16:creationId xmlns:a16="http://schemas.microsoft.com/office/drawing/2014/main" id="{CBA258CC-8A44-46EE-9176-FEFAB1F477FD}"/>
            </a:ext>
          </a:extLst>
        </xdr:cNvPr>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3F1BBE4F-1180-47F1-89C8-230EDB66C7D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A12070BD-ED02-4C98-BDDD-D8C44D1629F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3DD809B5-03AF-4054-A95D-3AE571DFDFC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A67197FB-4C38-4F55-88F2-498A890E83D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E79E9AB3-401E-4326-9552-F2E7044FD603}"/>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739C1EF7-A4C5-4811-966E-3DDDA7405E34}"/>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A009E091-D7A9-46FA-8AE2-2B3237B843A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407B296-5BB8-4B8E-978F-E2941E70D30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28FF14A9-CEA8-48E4-846A-1D766452BC2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D78CDCE5-D882-46A0-8414-1472D086AFA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6399FFC5-F931-47F1-9AE2-A7154D0DD25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全国平均、静岡県平均及び類似団体平均ともに上回っており、前年度よりも増加している。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法適用に伴う公共下水道事業会計への補助繰出金による増であり、その他、新斎場建設による志太広域事務組合斎場分担金や市内への企業進出促進による産業立地促進事業助成費等の増により、全体として増（</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）となったことに加え、経常一般財源の減（</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）に伴い、前年度より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今後も行財政改革に取り組み、必要性の低い補助金の見直しや廃止、基準の明確化等の全体チェックを図り、経費の削減に努める予定である。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AFB865C8-5EA1-4E24-ADF4-576F794EFB6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121CADD4-7724-4007-ACDF-ACFA8D83B8A5}"/>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5C1C056-73C8-47E4-B446-53F6971FC90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C2CFDB14-3845-4D82-9EB9-311930683EE5}"/>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D4DD3797-20BB-4024-9729-3BC0ED5E2187}"/>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B5FCE8C3-D70A-41C4-84F5-B32584CE81CC}"/>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D50EB4F2-9BCD-4B90-96BE-9FD2506734BE}"/>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929D515E-26F5-4263-93FE-64AC7F08B19F}"/>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72643738-EC70-43E9-89FA-5D10FCD6CF0D}"/>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2BBA953E-D515-40BA-98F8-CB6C196840CE}"/>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9B3FA3E4-4F18-43DB-B6BA-06CBA5139603}"/>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17B0636C-745E-4DE9-AA9A-E7D8030396A5}"/>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56C6BB00-17AE-4F5F-A8FA-10757ECC023B}"/>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EA349275-F0A3-498E-9281-0CDAB8E3F6E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F2C752C5-8E99-4AE2-AB83-F1A852EEDC4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8" name="直線コネクタ 307">
          <a:extLst>
            <a:ext uri="{FF2B5EF4-FFF2-40B4-BE49-F238E27FC236}">
              <a16:creationId xmlns:a16="http://schemas.microsoft.com/office/drawing/2014/main" id="{A9848B15-A7DC-4600-93FF-C2F6E2FA1AF4}"/>
            </a:ext>
          </a:extLst>
        </xdr:cNvPr>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9" name="補助費等最小値テキスト">
          <a:extLst>
            <a:ext uri="{FF2B5EF4-FFF2-40B4-BE49-F238E27FC236}">
              <a16:creationId xmlns:a16="http://schemas.microsoft.com/office/drawing/2014/main" id="{5AF9D9C6-C1C8-4353-878B-9BD06597F89D}"/>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0" name="直線コネクタ 309">
          <a:extLst>
            <a:ext uri="{FF2B5EF4-FFF2-40B4-BE49-F238E27FC236}">
              <a16:creationId xmlns:a16="http://schemas.microsoft.com/office/drawing/2014/main" id="{228E2ECF-267B-4B62-B2B4-B70F3A226CF4}"/>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1" name="補助費等最大値テキスト">
          <a:extLst>
            <a:ext uri="{FF2B5EF4-FFF2-40B4-BE49-F238E27FC236}">
              <a16:creationId xmlns:a16="http://schemas.microsoft.com/office/drawing/2014/main" id="{B40BB420-DF8F-4950-91E9-6C02AB2F390C}"/>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2" name="直線コネクタ 311">
          <a:extLst>
            <a:ext uri="{FF2B5EF4-FFF2-40B4-BE49-F238E27FC236}">
              <a16:creationId xmlns:a16="http://schemas.microsoft.com/office/drawing/2014/main" id="{9E24FBB0-1EFB-4F52-A4F5-736E0E822AF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130810</xdr:rowOff>
    </xdr:to>
    <xdr:cxnSp macro="">
      <xdr:nvCxnSpPr>
        <xdr:cNvPr id="313" name="直線コネクタ 312">
          <a:extLst>
            <a:ext uri="{FF2B5EF4-FFF2-40B4-BE49-F238E27FC236}">
              <a16:creationId xmlns:a16="http://schemas.microsoft.com/office/drawing/2014/main" id="{92546999-FE3F-4B7D-BA67-EB2AEB1812C4}"/>
            </a:ext>
          </a:extLst>
        </xdr:cNvPr>
        <xdr:cNvCxnSpPr/>
      </xdr:nvCxnSpPr>
      <xdr:spPr>
        <a:xfrm>
          <a:off x="15671800" y="6756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4" name="補助費等平均値テキスト">
          <a:extLst>
            <a:ext uri="{FF2B5EF4-FFF2-40B4-BE49-F238E27FC236}">
              <a16:creationId xmlns:a16="http://schemas.microsoft.com/office/drawing/2014/main" id="{C6CF963D-857C-4252-86EA-621833F4C57C}"/>
            </a:ext>
          </a:extLst>
        </xdr:cNvPr>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5" name="フローチャート: 判断 314">
          <a:extLst>
            <a:ext uri="{FF2B5EF4-FFF2-40B4-BE49-F238E27FC236}">
              <a16:creationId xmlns:a16="http://schemas.microsoft.com/office/drawing/2014/main" id="{AC084DE3-ECE2-433C-A753-7D64E524F03D}"/>
            </a:ext>
          </a:extLst>
        </xdr:cNvPr>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69850</xdr:rowOff>
    </xdr:to>
    <xdr:cxnSp macro="">
      <xdr:nvCxnSpPr>
        <xdr:cNvPr id="316" name="直線コネクタ 315">
          <a:extLst>
            <a:ext uri="{FF2B5EF4-FFF2-40B4-BE49-F238E27FC236}">
              <a16:creationId xmlns:a16="http://schemas.microsoft.com/office/drawing/2014/main" id="{B6341B92-C933-4DC3-9EE7-793C7B180D88}"/>
            </a:ext>
          </a:extLst>
        </xdr:cNvPr>
        <xdr:cNvCxnSpPr/>
      </xdr:nvCxnSpPr>
      <xdr:spPr>
        <a:xfrm>
          <a:off x="14782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7" name="フローチャート: 判断 316">
          <a:extLst>
            <a:ext uri="{FF2B5EF4-FFF2-40B4-BE49-F238E27FC236}">
              <a16:creationId xmlns:a16="http://schemas.microsoft.com/office/drawing/2014/main" id="{90DAEA19-781D-4791-A860-E779F6543E08}"/>
            </a:ext>
          </a:extLst>
        </xdr:cNvPr>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8" name="テキスト ボックス 317">
          <a:extLst>
            <a:ext uri="{FF2B5EF4-FFF2-40B4-BE49-F238E27FC236}">
              <a16:creationId xmlns:a16="http://schemas.microsoft.com/office/drawing/2014/main" id="{E53F16F3-9CFA-44B9-BFBC-BE4059160DD4}"/>
            </a:ext>
          </a:extLst>
        </xdr:cNvPr>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24130</xdr:rowOff>
    </xdr:to>
    <xdr:cxnSp macro="">
      <xdr:nvCxnSpPr>
        <xdr:cNvPr id="319" name="直線コネクタ 318">
          <a:extLst>
            <a:ext uri="{FF2B5EF4-FFF2-40B4-BE49-F238E27FC236}">
              <a16:creationId xmlns:a16="http://schemas.microsoft.com/office/drawing/2014/main" id="{F35574F2-111F-4CAC-B070-06D0A1C15C9D}"/>
            </a:ext>
          </a:extLst>
        </xdr:cNvPr>
        <xdr:cNvCxnSpPr/>
      </xdr:nvCxnSpPr>
      <xdr:spPr>
        <a:xfrm>
          <a:off x="13893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20" name="フローチャート: 判断 319">
          <a:extLst>
            <a:ext uri="{FF2B5EF4-FFF2-40B4-BE49-F238E27FC236}">
              <a16:creationId xmlns:a16="http://schemas.microsoft.com/office/drawing/2014/main" id="{976EEFE3-86B9-4939-88D4-E445A98EFA5F}"/>
            </a:ext>
          </a:extLst>
        </xdr:cNvPr>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21" name="テキスト ボックス 320">
          <a:extLst>
            <a:ext uri="{FF2B5EF4-FFF2-40B4-BE49-F238E27FC236}">
              <a16:creationId xmlns:a16="http://schemas.microsoft.com/office/drawing/2014/main" id="{57E379C8-CC6C-4923-BDE4-3CB51CEF8121}"/>
            </a:ext>
          </a:extLst>
        </xdr:cNvPr>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24130</xdr:rowOff>
    </xdr:to>
    <xdr:cxnSp macro="">
      <xdr:nvCxnSpPr>
        <xdr:cNvPr id="322" name="直線コネクタ 321">
          <a:extLst>
            <a:ext uri="{FF2B5EF4-FFF2-40B4-BE49-F238E27FC236}">
              <a16:creationId xmlns:a16="http://schemas.microsoft.com/office/drawing/2014/main" id="{99E91EF8-A54F-4D13-A3B6-C7A0BF60C38D}"/>
            </a:ext>
          </a:extLst>
        </xdr:cNvPr>
        <xdr:cNvCxnSpPr/>
      </xdr:nvCxnSpPr>
      <xdr:spPr>
        <a:xfrm>
          <a:off x="13004800" y="671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3" name="フローチャート: 判断 322">
          <a:extLst>
            <a:ext uri="{FF2B5EF4-FFF2-40B4-BE49-F238E27FC236}">
              <a16:creationId xmlns:a16="http://schemas.microsoft.com/office/drawing/2014/main" id="{5EE374A7-D718-4197-8B18-F78C47BA0359}"/>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4" name="テキスト ボックス 323">
          <a:extLst>
            <a:ext uri="{FF2B5EF4-FFF2-40B4-BE49-F238E27FC236}">
              <a16:creationId xmlns:a16="http://schemas.microsoft.com/office/drawing/2014/main" id="{5B973DF7-9316-4CA4-9DB4-680CA3D5681C}"/>
            </a:ext>
          </a:extLst>
        </xdr:cNvPr>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5" name="フローチャート: 判断 324">
          <a:extLst>
            <a:ext uri="{FF2B5EF4-FFF2-40B4-BE49-F238E27FC236}">
              <a16:creationId xmlns:a16="http://schemas.microsoft.com/office/drawing/2014/main" id="{CAEDCCA3-5564-4440-8533-92E9D6DF466E}"/>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6" name="テキスト ボックス 325">
          <a:extLst>
            <a:ext uri="{FF2B5EF4-FFF2-40B4-BE49-F238E27FC236}">
              <a16:creationId xmlns:a16="http://schemas.microsoft.com/office/drawing/2014/main" id="{3FA74916-B3B0-47F9-9A07-8AA4B432D7E8}"/>
            </a:ext>
          </a:extLst>
        </xdr:cNvPr>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2277B450-03BF-477D-9CCE-00BF9E3B10A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5680EDF8-F7AD-49DE-A59B-2E14FBAF684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540EB092-F793-430C-A7D6-97A390869C08}"/>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9EE8EF5C-C73D-49A5-BCD9-14271E10912B}"/>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73FC1F4D-9B61-4570-9795-9EB00253C3D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2" name="楕円 331">
          <a:extLst>
            <a:ext uri="{FF2B5EF4-FFF2-40B4-BE49-F238E27FC236}">
              <a16:creationId xmlns:a16="http://schemas.microsoft.com/office/drawing/2014/main" id="{4B8297C6-76D0-4C57-A018-EAF75CA5009C}"/>
            </a:ext>
          </a:extLst>
        </xdr:cNvPr>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52087</xdr:rowOff>
    </xdr:from>
    <xdr:ext cx="762000" cy="259045"/>
    <xdr:sp macro="" textlink="">
      <xdr:nvSpPr>
        <xdr:cNvPr id="333" name="補助費等該当値テキスト">
          <a:extLst>
            <a:ext uri="{FF2B5EF4-FFF2-40B4-BE49-F238E27FC236}">
              <a16:creationId xmlns:a16="http://schemas.microsoft.com/office/drawing/2014/main" id="{96F7C72F-57EF-4677-B595-605F0CFFD851}"/>
            </a:ext>
          </a:extLst>
        </xdr:cNvPr>
        <xdr:cNvSpPr txBox="1"/>
      </xdr:nvSpPr>
      <xdr:spPr>
        <a:xfrm>
          <a:off x="16598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4" name="楕円 333">
          <a:extLst>
            <a:ext uri="{FF2B5EF4-FFF2-40B4-BE49-F238E27FC236}">
              <a16:creationId xmlns:a16="http://schemas.microsoft.com/office/drawing/2014/main" id="{556F240B-0848-4624-9A03-7FD2C921B3A4}"/>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5" name="テキスト ボックス 334">
          <a:extLst>
            <a:ext uri="{FF2B5EF4-FFF2-40B4-BE49-F238E27FC236}">
              <a16:creationId xmlns:a16="http://schemas.microsoft.com/office/drawing/2014/main" id="{06AE244F-256B-494D-A44C-A6CF3095FD2A}"/>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6" name="楕円 335">
          <a:extLst>
            <a:ext uri="{FF2B5EF4-FFF2-40B4-BE49-F238E27FC236}">
              <a16:creationId xmlns:a16="http://schemas.microsoft.com/office/drawing/2014/main" id="{231494D7-EBE5-403C-8932-F559A38DCE5A}"/>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37" name="テキスト ボックス 336">
          <a:extLst>
            <a:ext uri="{FF2B5EF4-FFF2-40B4-BE49-F238E27FC236}">
              <a16:creationId xmlns:a16="http://schemas.microsoft.com/office/drawing/2014/main" id="{D847CCAA-2932-44AB-B832-01340CBFF1DE}"/>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8" name="楕円 337">
          <a:extLst>
            <a:ext uri="{FF2B5EF4-FFF2-40B4-BE49-F238E27FC236}">
              <a16:creationId xmlns:a16="http://schemas.microsoft.com/office/drawing/2014/main" id="{F88E99B6-9738-45EB-AB32-264930B38A91}"/>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9" name="テキスト ボックス 338">
          <a:extLst>
            <a:ext uri="{FF2B5EF4-FFF2-40B4-BE49-F238E27FC236}">
              <a16:creationId xmlns:a16="http://schemas.microsoft.com/office/drawing/2014/main" id="{770B5173-74E6-414F-BB97-3E39A386FB9C}"/>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40" name="楕円 339">
          <a:extLst>
            <a:ext uri="{FF2B5EF4-FFF2-40B4-BE49-F238E27FC236}">
              <a16:creationId xmlns:a16="http://schemas.microsoft.com/office/drawing/2014/main" id="{2D485F07-CC87-4384-BAE9-E58BDA0AF329}"/>
            </a:ext>
          </a:extLst>
        </xdr:cNvPr>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41" name="テキスト ボックス 340">
          <a:extLst>
            <a:ext uri="{FF2B5EF4-FFF2-40B4-BE49-F238E27FC236}">
              <a16:creationId xmlns:a16="http://schemas.microsoft.com/office/drawing/2014/main" id="{AAC84D7B-F57F-4457-8293-95B199DD74CB}"/>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2C753A89-4B36-48B1-81AD-42E3CAEF47F3}"/>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EC74A22B-8DD8-4270-A15D-C4DDD9CA941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91DE0E8E-0B1C-49B3-A1F2-7CF39125FB5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19725454-F79D-408C-A4D9-36DCADA178A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ACB2B54F-9BCF-413C-BFB2-91D358C5AF7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AFFCFD4-4230-4372-9ECC-C4AE9FF3460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696B9C0B-59D1-462D-A67F-3EC5B573726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E160874D-85E6-4190-AD1D-624426ED265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6ED7179B-C9F8-4FF6-9E70-D2458B4DFA9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6C40C163-897C-414D-8983-2E7A74B44AB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6C3FA98F-862F-497E-BAA0-D1CD75AC31E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全国平均及び静岡県平均は下回っているが、類似団体平均は上回っており、前年度よりも増加している。</a:t>
          </a:r>
        </a:p>
        <a:p>
          <a:r>
            <a:rPr kumimoji="1" lang="ja-JP" altLang="en-US" sz="1000">
              <a:latin typeface="ＭＳ Ｐゴシック" panose="020B0600070205080204" pitchFamily="50" charset="-128"/>
              <a:ea typeface="ＭＳ Ｐゴシック" panose="020B0600070205080204" pitchFamily="50" charset="-128"/>
            </a:rPr>
            <a:t>　利率見直しによる長期債利子償還金の減があったが、新庁舎建設事業や土地区画整理事業等による元利償還金の増、元金据置期間の満了や元利均等返済に伴う長期債元金償還金の増により、全体として微増（</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）となったことに加え、経常一般財源の減（</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）に伴い、前年度より</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大規模事業の継続を予定している中、普通建設事業等の整理や縮小、一時凍結等を検討するとともに、引き続き、計画的な借入れや新規地方債の発行抑制、借入利率の見直し等を図り、公債費負担の抑制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11A9C6DC-2C14-4E81-87CB-93C41E757AD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DDA1DCA2-E254-4BEB-ACEA-84804101842F}"/>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575983C-1A96-4538-8C68-FD86F91BC6BD}"/>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1E38A91C-EE92-4ED6-913A-CDEFE811DDCE}"/>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1F00E1A2-2F61-4CFA-9F1B-363811B5FF44}"/>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D4B9DB5-FCA5-4361-B27C-C7F0864D45EC}"/>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84688B5E-DA32-4643-ABFE-E9C1980964E5}"/>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62C78749-B266-4B42-920A-56CE5C68039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3623E3A9-3C44-48C7-B39B-B8BE55AE7C4F}"/>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5E8EDAC3-3662-4148-AB4B-21A1F552743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C9741D69-8622-4E37-B6C3-33B40C018186}"/>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8F2D116F-EADE-4084-9430-6651C28AB00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36FB63CB-F7E2-484B-9064-A699CE2313E6}"/>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6" name="直線コネクタ 365">
          <a:extLst>
            <a:ext uri="{FF2B5EF4-FFF2-40B4-BE49-F238E27FC236}">
              <a16:creationId xmlns:a16="http://schemas.microsoft.com/office/drawing/2014/main" id="{57CA6FA6-CA62-49AB-A508-E7465B4248AD}"/>
            </a:ext>
          </a:extLst>
        </xdr:cNvPr>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7" name="公債費最小値テキスト">
          <a:extLst>
            <a:ext uri="{FF2B5EF4-FFF2-40B4-BE49-F238E27FC236}">
              <a16:creationId xmlns:a16="http://schemas.microsoft.com/office/drawing/2014/main" id="{BB43E41C-1AFC-41C2-8E28-782D4523F9C6}"/>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8" name="直線コネクタ 367">
          <a:extLst>
            <a:ext uri="{FF2B5EF4-FFF2-40B4-BE49-F238E27FC236}">
              <a16:creationId xmlns:a16="http://schemas.microsoft.com/office/drawing/2014/main" id="{B623C39C-FC13-4EAF-9C82-4F828FDB342E}"/>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9" name="公債費最大値テキスト">
          <a:extLst>
            <a:ext uri="{FF2B5EF4-FFF2-40B4-BE49-F238E27FC236}">
              <a16:creationId xmlns:a16="http://schemas.microsoft.com/office/drawing/2014/main" id="{67A1C2B9-DE23-4C4E-894E-5D7528A9ED17}"/>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70" name="直線コネクタ 369">
          <a:extLst>
            <a:ext uri="{FF2B5EF4-FFF2-40B4-BE49-F238E27FC236}">
              <a16:creationId xmlns:a16="http://schemas.microsoft.com/office/drawing/2014/main" id="{45B94C25-4757-4FDF-B8A8-65C1C11AB1B6}"/>
            </a:ext>
          </a:extLst>
        </xdr:cNvPr>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88137</xdr:rowOff>
    </xdr:to>
    <xdr:cxnSp macro="">
      <xdr:nvCxnSpPr>
        <xdr:cNvPr id="371" name="直線コネクタ 370">
          <a:extLst>
            <a:ext uri="{FF2B5EF4-FFF2-40B4-BE49-F238E27FC236}">
              <a16:creationId xmlns:a16="http://schemas.microsoft.com/office/drawing/2014/main" id="{7169A273-1E98-4BB6-B577-D123F3B006DD}"/>
            </a:ext>
          </a:extLst>
        </xdr:cNvPr>
        <xdr:cNvCxnSpPr/>
      </xdr:nvCxnSpPr>
      <xdr:spPr>
        <a:xfrm>
          <a:off x="3987800" y="132852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2" name="公債費平均値テキスト">
          <a:extLst>
            <a:ext uri="{FF2B5EF4-FFF2-40B4-BE49-F238E27FC236}">
              <a16:creationId xmlns:a16="http://schemas.microsoft.com/office/drawing/2014/main" id="{F94FD0FB-6764-4E9F-9BEA-7D6D125BC1BF}"/>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3" name="フローチャート: 判断 372">
          <a:extLst>
            <a:ext uri="{FF2B5EF4-FFF2-40B4-BE49-F238E27FC236}">
              <a16:creationId xmlns:a16="http://schemas.microsoft.com/office/drawing/2014/main" id="{6A119187-A7B5-46E6-A53F-720D00EE0E81}"/>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124713</xdr:rowOff>
    </xdr:to>
    <xdr:cxnSp macro="">
      <xdr:nvCxnSpPr>
        <xdr:cNvPr id="374" name="直線コネクタ 373">
          <a:extLst>
            <a:ext uri="{FF2B5EF4-FFF2-40B4-BE49-F238E27FC236}">
              <a16:creationId xmlns:a16="http://schemas.microsoft.com/office/drawing/2014/main" id="{7D1CBA45-FEA7-4E7F-BF5B-69178C758FC1}"/>
            </a:ext>
          </a:extLst>
        </xdr:cNvPr>
        <xdr:cNvCxnSpPr/>
      </xdr:nvCxnSpPr>
      <xdr:spPr>
        <a:xfrm flipV="1">
          <a:off x="3098800" y="132852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a:extLst>
            <a:ext uri="{FF2B5EF4-FFF2-40B4-BE49-F238E27FC236}">
              <a16:creationId xmlns:a16="http://schemas.microsoft.com/office/drawing/2014/main" id="{B45490B0-B856-45F6-A6E3-A658C003BEBA}"/>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a:extLst>
            <a:ext uri="{FF2B5EF4-FFF2-40B4-BE49-F238E27FC236}">
              <a16:creationId xmlns:a16="http://schemas.microsoft.com/office/drawing/2014/main" id="{8464EA8A-BFD7-4368-8814-8160EAF4731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147574</xdr:rowOff>
    </xdr:to>
    <xdr:cxnSp macro="">
      <xdr:nvCxnSpPr>
        <xdr:cNvPr id="377" name="直線コネクタ 376">
          <a:extLst>
            <a:ext uri="{FF2B5EF4-FFF2-40B4-BE49-F238E27FC236}">
              <a16:creationId xmlns:a16="http://schemas.microsoft.com/office/drawing/2014/main" id="{911B6024-DAF7-4BA2-9F04-D0F1253FEF87}"/>
            </a:ext>
          </a:extLst>
        </xdr:cNvPr>
        <xdr:cNvCxnSpPr/>
      </xdr:nvCxnSpPr>
      <xdr:spPr>
        <a:xfrm flipV="1">
          <a:off x="2209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8" name="フローチャート: 判断 377">
          <a:extLst>
            <a:ext uri="{FF2B5EF4-FFF2-40B4-BE49-F238E27FC236}">
              <a16:creationId xmlns:a16="http://schemas.microsoft.com/office/drawing/2014/main" id="{5E847D41-49CD-4D2D-840A-830986A14959}"/>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9" name="テキスト ボックス 378">
          <a:extLst>
            <a:ext uri="{FF2B5EF4-FFF2-40B4-BE49-F238E27FC236}">
              <a16:creationId xmlns:a16="http://schemas.microsoft.com/office/drawing/2014/main" id="{F2DF8DAA-A5A5-4E2F-B076-13A7D9069037}"/>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147574</xdr:rowOff>
    </xdr:to>
    <xdr:cxnSp macro="">
      <xdr:nvCxnSpPr>
        <xdr:cNvPr id="380" name="直線コネクタ 379">
          <a:extLst>
            <a:ext uri="{FF2B5EF4-FFF2-40B4-BE49-F238E27FC236}">
              <a16:creationId xmlns:a16="http://schemas.microsoft.com/office/drawing/2014/main" id="{5D41112D-6D99-401B-ACF5-A2F6BE262DBA}"/>
            </a:ext>
          </a:extLst>
        </xdr:cNvPr>
        <xdr:cNvCxnSpPr/>
      </xdr:nvCxnSpPr>
      <xdr:spPr>
        <a:xfrm>
          <a:off x="1320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1" name="フローチャート: 判断 380">
          <a:extLst>
            <a:ext uri="{FF2B5EF4-FFF2-40B4-BE49-F238E27FC236}">
              <a16:creationId xmlns:a16="http://schemas.microsoft.com/office/drawing/2014/main" id="{7A6F7113-DDE1-412F-B0C4-260C97A2558E}"/>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91F1FA97-B44F-491A-9DDB-02BB25AACAE2}"/>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44BF688A-0647-4BB6-9EC7-0D66C2D66543}"/>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a:extLst>
            <a:ext uri="{FF2B5EF4-FFF2-40B4-BE49-F238E27FC236}">
              <a16:creationId xmlns:a16="http://schemas.microsoft.com/office/drawing/2014/main" id="{6747189C-2B6E-4C19-8B4A-0EBED52B031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2C5CBB7-D983-41AB-8FE1-16DF30B846A2}"/>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167DAC71-A6F8-4248-8B4C-B616486F843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ED53E334-ACDE-4A39-A105-8D31B8BA615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1AFB7E9A-BEFB-41C6-8502-E317683B394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55D6AF27-5A60-4A0B-9B3D-3005F10DC21F}"/>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90" name="楕円 389">
          <a:extLst>
            <a:ext uri="{FF2B5EF4-FFF2-40B4-BE49-F238E27FC236}">
              <a16:creationId xmlns:a16="http://schemas.microsoft.com/office/drawing/2014/main" id="{0964C945-0539-4340-8FEE-7FC7040AE0B8}"/>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91" name="公債費該当値テキスト">
          <a:extLst>
            <a:ext uri="{FF2B5EF4-FFF2-40B4-BE49-F238E27FC236}">
              <a16:creationId xmlns:a16="http://schemas.microsoft.com/office/drawing/2014/main" id="{3A630E6D-0526-4D51-94A2-FBEDB0D3E58A}"/>
            </a:ext>
          </a:extLst>
        </xdr:cNvPr>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2" name="楕円 391">
          <a:extLst>
            <a:ext uri="{FF2B5EF4-FFF2-40B4-BE49-F238E27FC236}">
              <a16:creationId xmlns:a16="http://schemas.microsoft.com/office/drawing/2014/main" id="{05D22C67-1567-434D-AB25-001868305C34}"/>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3" name="テキスト ボックス 392">
          <a:extLst>
            <a:ext uri="{FF2B5EF4-FFF2-40B4-BE49-F238E27FC236}">
              <a16:creationId xmlns:a16="http://schemas.microsoft.com/office/drawing/2014/main" id="{38E5F3C4-B098-46A7-AA0C-B552E207E951}"/>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4" name="楕円 393">
          <a:extLst>
            <a:ext uri="{FF2B5EF4-FFF2-40B4-BE49-F238E27FC236}">
              <a16:creationId xmlns:a16="http://schemas.microsoft.com/office/drawing/2014/main" id="{8EBF9821-B1B4-4AE9-A3BE-6F2DEB3F1548}"/>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5" name="テキスト ボックス 394">
          <a:extLst>
            <a:ext uri="{FF2B5EF4-FFF2-40B4-BE49-F238E27FC236}">
              <a16:creationId xmlns:a16="http://schemas.microsoft.com/office/drawing/2014/main" id="{3DDFB985-E73C-4593-8FA7-EFCF1C296E93}"/>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6" name="楕円 395">
          <a:extLst>
            <a:ext uri="{FF2B5EF4-FFF2-40B4-BE49-F238E27FC236}">
              <a16:creationId xmlns:a16="http://schemas.microsoft.com/office/drawing/2014/main" id="{48AEB54E-79E9-49C0-9F14-9A8C40C59B62}"/>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97" name="テキスト ボックス 396">
          <a:extLst>
            <a:ext uri="{FF2B5EF4-FFF2-40B4-BE49-F238E27FC236}">
              <a16:creationId xmlns:a16="http://schemas.microsoft.com/office/drawing/2014/main" id="{8FF7FD03-EEA7-450E-8E3C-E67DF5153858}"/>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8" name="楕円 397">
          <a:extLst>
            <a:ext uri="{FF2B5EF4-FFF2-40B4-BE49-F238E27FC236}">
              <a16:creationId xmlns:a16="http://schemas.microsoft.com/office/drawing/2014/main" id="{CA48198A-F198-450F-9EF9-D9D488F88CC5}"/>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9" name="テキスト ボックス 398">
          <a:extLst>
            <a:ext uri="{FF2B5EF4-FFF2-40B4-BE49-F238E27FC236}">
              <a16:creationId xmlns:a16="http://schemas.microsoft.com/office/drawing/2014/main" id="{C834FA0F-DB2D-42CC-AB1E-5333AA37B322}"/>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F073BEF3-3379-479E-A00D-776750274F9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366B4924-6056-4DFA-B6D7-D229F675159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C45C20F0-1E3C-4C91-BFC3-2851CC2D986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49682AF9-086E-41DE-AE33-201D4C2D8CE2}"/>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D1619B4F-7421-444A-82B4-9773571947BE}"/>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FDA2E38E-7758-4E01-9FC3-B2E7041C8CF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3D976C65-6047-4E2D-AEC6-AAF9E3D1216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9CC0F258-E923-42FA-9C10-B80EDE6E14B4}"/>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739793B0-85FA-4F22-A633-17A5CD4B836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1E3B9C9F-4358-442A-8193-96A1B42FCDC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F7CAFC21-9B09-4164-948F-A99301E84E63}"/>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全国平均、静岡県平均及び類似団体平均ともに下回っており、前年度より減少している。</a:t>
          </a:r>
        </a:p>
        <a:p>
          <a:r>
            <a:rPr kumimoji="1" lang="ja-JP" altLang="en-US" sz="1300">
              <a:latin typeface="ＭＳ Ｐゴシック" panose="020B0600070205080204" pitchFamily="50" charset="-128"/>
              <a:ea typeface="ＭＳ Ｐゴシック" panose="020B0600070205080204" pitchFamily="50" charset="-128"/>
            </a:rPr>
            <a:t>　補助費等や繰出金等の増（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）があったが、扶助費や物件費の減（</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）が大きく、全体として減（</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）となったことに伴い、前年度より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今後、各費目経費について、見直し等を進めながら適正な管理を図り、歳出抑制に努める。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7BA91B42-3159-4EDB-AD96-B14A880A7EE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55F71696-7611-4E14-A5FF-55794A4DBC0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E009AD70-9521-485C-BEEC-734162B943C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579BF84B-7C4B-4A3D-801F-549699D2E45C}"/>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3E719D1C-A9E4-4C09-98E9-8D7008F8FF5D}"/>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7711C0C-0A24-4746-86AA-49DF1A751B82}"/>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D41B3250-1436-4D5B-B05F-F18A015D2CB3}"/>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5C7D87AC-DC4F-4C62-BC7F-3A64B914F57F}"/>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33B890F4-3BE1-4408-ACF4-2BCFD57BAFA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2EBB12A8-5822-4E0D-BFE7-02C1DE4398FC}"/>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63C11C0C-8883-4D6D-B130-9C4E5994C165}"/>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45FFA255-D580-4EE9-B8C9-7EF63AA1AA4C}"/>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F00C5117-A09D-4CC4-97CA-E64F55E2B54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7D489A2E-456D-4A86-9902-D36601ACE2EB}"/>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5" name="直線コネクタ 424">
          <a:extLst>
            <a:ext uri="{FF2B5EF4-FFF2-40B4-BE49-F238E27FC236}">
              <a16:creationId xmlns:a16="http://schemas.microsoft.com/office/drawing/2014/main" id="{28CB8F46-E509-4F2C-9176-02BE38BF9A7A}"/>
            </a:ext>
          </a:extLst>
        </xdr:cNvPr>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6" name="公債費以外最小値テキスト">
          <a:extLst>
            <a:ext uri="{FF2B5EF4-FFF2-40B4-BE49-F238E27FC236}">
              <a16:creationId xmlns:a16="http://schemas.microsoft.com/office/drawing/2014/main" id="{F5BEDD4B-F3F8-426C-B204-0FF7FED0989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7" name="直線コネクタ 426">
          <a:extLst>
            <a:ext uri="{FF2B5EF4-FFF2-40B4-BE49-F238E27FC236}">
              <a16:creationId xmlns:a16="http://schemas.microsoft.com/office/drawing/2014/main" id="{E6121A0C-B95D-4BD5-BE79-0609DECF8278}"/>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8" name="公債費以外最大値テキスト">
          <a:extLst>
            <a:ext uri="{FF2B5EF4-FFF2-40B4-BE49-F238E27FC236}">
              <a16:creationId xmlns:a16="http://schemas.microsoft.com/office/drawing/2014/main" id="{2049411A-D0CB-4B83-BD75-3F52EBBC9EF3}"/>
            </a:ext>
          </a:extLst>
        </xdr:cNvPr>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9" name="直線コネクタ 428">
          <a:extLst>
            <a:ext uri="{FF2B5EF4-FFF2-40B4-BE49-F238E27FC236}">
              <a16:creationId xmlns:a16="http://schemas.microsoft.com/office/drawing/2014/main" id="{30303D61-C6BD-4FA7-88DD-0F3B7086D579}"/>
            </a:ext>
          </a:extLst>
        </xdr:cNvPr>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117856</xdr:rowOff>
    </xdr:to>
    <xdr:cxnSp macro="">
      <xdr:nvCxnSpPr>
        <xdr:cNvPr id="430" name="直線コネクタ 429">
          <a:extLst>
            <a:ext uri="{FF2B5EF4-FFF2-40B4-BE49-F238E27FC236}">
              <a16:creationId xmlns:a16="http://schemas.microsoft.com/office/drawing/2014/main" id="{1386453F-2094-4007-ADFE-C691DF47540F}"/>
            </a:ext>
          </a:extLst>
        </xdr:cNvPr>
        <xdr:cNvCxnSpPr/>
      </xdr:nvCxnSpPr>
      <xdr:spPr>
        <a:xfrm flipV="1">
          <a:off x="15671800" y="13125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31" name="公債費以外平均値テキスト">
          <a:extLst>
            <a:ext uri="{FF2B5EF4-FFF2-40B4-BE49-F238E27FC236}">
              <a16:creationId xmlns:a16="http://schemas.microsoft.com/office/drawing/2014/main" id="{A2CF48B4-6FD5-43B9-8042-CBD589D9F4A5}"/>
            </a:ext>
          </a:extLst>
        </xdr:cNvPr>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2" name="フローチャート: 判断 431">
          <a:extLst>
            <a:ext uri="{FF2B5EF4-FFF2-40B4-BE49-F238E27FC236}">
              <a16:creationId xmlns:a16="http://schemas.microsoft.com/office/drawing/2014/main" id="{699D244F-2353-40F8-B35E-DECE9981E15A}"/>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10413</xdr:rowOff>
    </xdr:to>
    <xdr:cxnSp macro="">
      <xdr:nvCxnSpPr>
        <xdr:cNvPr id="433" name="直線コネクタ 432">
          <a:extLst>
            <a:ext uri="{FF2B5EF4-FFF2-40B4-BE49-F238E27FC236}">
              <a16:creationId xmlns:a16="http://schemas.microsoft.com/office/drawing/2014/main" id="{69320CA6-FA8D-4B13-BAD6-A5F30AB447DA}"/>
            </a:ext>
          </a:extLst>
        </xdr:cNvPr>
        <xdr:cNvCxnSpPr/>
      </xdr:nvCxnSpPr>
      <xdr:spPr>
        <a:xfrm flipV="1">
          <a:off x="14782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4" name="フローチャート: 判断 433">
          <a:extLst>
            <a:ext uri="{FF2B5EF4-FFF2-40B4-BE49-F238E27FC236}">
              <a16:creationId xmlns:a16="http://schemas.microsoft.com/office/drawing/2014/main" id="{A4ED1D52-C3CD-4853-BF22-F2862E86591A}"/>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5" name="テキスト ボックス 434">
          <a:extLst>
            <a:ext uri="{FF2B5EF4-FFF2-40B4-BE49-F238E27FC236}">
              <a16:creationId xmlns:a16="http://schemas.microsoft.com/office/drawing/2014/main" id="{D7F6E6F1-25A7-4ADA-8FD6-36B73727020B}"/>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10413</xdr:rowOff>
    </xdr:to>
    <xdr:cxnSp macro="">
      <xdr:nvCxnSpPr>
        <xdr:cNvPr id="436" name="直線コネクタ 435">
          <a:extLst>
            <a:ext uri="{FF2B5EF4-FFF2-40B4-BE49-F238E27FC236}">
              <a16:creationId xmlns:a16="http://schemas.microsoft.com/office/drawing/2014/main" id="{228EA63A-3E4B-4207-A154-19779A7C9371}"/>
            </a:ext>
          </a:extLst>
        </xdr:cNvPr>
        <xdr:cNvCxnSpPr/>
      </xdr:nvCxnSpPr>
      <xdr:spPr>
        <a:xfrm>
          <a:off x="13893800" y="130840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4715C96E-B065-4796-B5F2-BFD69BBD359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a:extLst>
            <a:ext uri="{FF2B5EF4-FFF2-40B4-BE49-F238E27FC236}">
              <a16:creationId xmlns:a16="http://schemas.microsoft.com/office/drawing/2014/main" id="{412FAFAA-273F-4F45-B7D3-5A7D34D09392}"/>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53848</xdr:rowOff>
    </xdr:to>
    <xdr:cxnSp macro="">
      <xdr:nvCxnSpPr>
        <xdr:cNvPr id="439" name="直線コネクタ 438">
          <a:extLst>
            <a:ext uri="{FF2B5EF4-FFF2-40B4-BE49-F238E27FC236}">
              <a16:creationId xmlns:a16="http://schemas.microsoft.com/office/drawing/2014/main" id="{1A1D0B5D-C18B-44F8-A631-4593CCD5605B}"/>
            </a:ext>
          </a:extLst>
        </xdr:cNvPr>
        <xdr:cNvCxnSpPr/>
      </xdr:nvCxnSpPr>
      <xdr:spPr>
        <a:xfrm>
          <a:off x="13004800" y="129880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40" name="フローチャート: 判断 439">
          <a:extLst>
            <a:ext uri="{FF2B5EF4-FFF2-40B4-BE49-F238E27FC236}">
              <a16:creationId xmlns:a16="http://schemas.microsoft.com/office/drawing/2014/main" id="{E85E0CEB-C4E6-4B25-82FC-435CBC1FB84F}"/>
            </a:ext>
          </a:extLst>
        </xdr:cNvPr>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92C0A0F5-2007-4079-BB9A-2B4B2E1E2E8A}"/>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332FEA2D-2824-49B3-826F-10E1BFD6FEBF}"/>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74E01F95-6DDB-42B5-8E3E-8494DA3C0EC5}"/>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B5C912A2-399D-4F0F-903B-81D3C0F844F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7E2667F5-63E1-4417-9D35-DBE79860711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75B56EB3-6887-4DF5-89AD-FDDD67F8686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BD7F20DE-021B-47D5-90D4-89016EDA013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1EB13CD8-715D-4542-9CDF-C07A738DB0F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9" name="楕円 448">
          <a:extLst>
            <a:ext uri="{FF2B5EF4-FFF2-40B4-BE49-F238E27FC236}">
              <a16:creationId xmlns:a16="http://schemas.microsoft.com/office/drawing/2014/main" id="{A888EE4E-1683-49B7-A3E7-33E59E9FDDDF}"/>
            </a:ext>
          </a:extLst>
        </xdr:cNvPr>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0" name="公債費以外該当値テキスト">
          <a:extLst>
            <a:ext uri="{FF2B5EF4-FFF2-40B4-BE49-F238E27FC236}">
              <a16:creationId xmlns:a16="http://schemas.microsoft.com/office/drawing/2014/main" id="{3EC25D26-A3A5-4D51-A199-2006BB8DB3FE}"/>
            </a:ext>
          </a:extLst>
        </xdr:cNvPr>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1" name="楕円 450">
          <a:extLst>
            <a:ext uri="{FF2B5EF4-FFF2-40B4-BE49-F238E27FC236}">
              <a16:creationId xmlns:a16="http://schemas.microsoft.com/office/drawing/2014/main" id="{D5E89F52-1E7F-4BC5-966F-F16276E01C2B}"/>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2" name="テキスト ボックス 451">
          <a:extLst>
            <a:ext uri="{FF2B5EF4-FFF2-40B4-BE49-F238E27FC236}">
              <a16:creationId xmlns:a16="http://schemas.microsoft.com/office/drawing/2014/main" id="{C90A322F-267E-488A-9E2D-E1F5B40B6813}"/>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3" name="楕円 452">
          <a:extLst>
            <a:ext uri="{FF2B5EF4-FFF2-40B4-BE49-F238E27FC236}">
              <a16:creationId xmlns:a16="http://schemas.microsoft.com/office/drawing/2014/main" id="{747E63FB-6DCE-4EE1-9B15-701F9D20BDEA}"/>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4" name="テキスト ボックス 453">
          <a:extLst>
            <a:ext uri="{FF2B5EF4-FFF2-40B4-BE49-F238E27FC236}">
              <a16:creationId xmlns:a16="http://schemas.microsoft.com/office/drawing/2014/main" id="{DC41BB67-B6BF-462E-942D-5DA170DC1EEE}"/>
            </a:ext>
          </a:extLst>
        </xdr:cNvPr>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5" name="楕円 454">
          <a:extLst>
            <a:ext uri="{FF2B5EF4-FFF2-40B4-BE49-F238E27FC236}">
              <a16:creationId xmlns:a16="http://schemas.microsoft.com/office/drawing/2014/main" id="{8739D857-44D2-47E7-8580-A817C942FD3F}"/>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6" name="テキスト ボックス 455">
          <a:extLst>
            <a:ext uri="{FF2B5EF4-FFF2-40B4-BE49-F238E27FC236}">
              <a16:creationId xmlns:a16="http://schemas.microsoft.com/office/drawing/2014/main" id="{BB92FACD-B1EB-433F-8C45-92603BD4C47D}"/>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7" name="楕円 456">
          <a:extLst>
            <a:ext uri="{FF2B5EF4-FFF2-40B4-BE49-F238E27FC236}">
              <a16:creationId xmlns:a16="http://schemas.microsoft.com/office/drawing/2014/main" id="{E2EBC71F-F1CC-4BAB-9D23-EACD6827D545}"/>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8" name="テキスト ボックス 457">
          <a:extLst>
            <a:ext uri="{FF2B5EF4-FFF2-40B4-BE49-F238E27FC236}">
              <a16:creationId xmlns:a16="http://schemas.microsoft.com/office/drawing/2014/main" id="{06475D75-AEDB-4D39-919D-B279A68A7F7E}"/>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6AF4BCC-F024-4948-BC8A-511012014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7D7C5FF-0445-424E-8FDF-D41521E67B23}"/>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A2C27C5B-C8EE-42F7-8BF6-62B98ACFE92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5A7C0DA-E690-41BB-8D7C-0D49A4DF0DD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8CBAD73-D5EC-48F2-AA61-E7932495437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5FD8F056-ED32-4BCE-89D2-4889F1A6DC8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446B5D6-02C1-4B9D-92E3-3B305B0896F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D0E1077-A6C8-4CFB-9616-5737E715A8B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DBDD1CE-E7C9-42B8-AF06-491BC1AF585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A5D3E74C-1E01-48A8-A9FE-B9EA87FAE99E}"/>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78F72F4-FA5D-4AAD-9003-38FAF37FFEE7}"/>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48B3A59-1755-472A-8BAA-557FA88CA7A7}"/>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59534C48-2F2F-4D13-8FC5-9E56FB25F66A}"/>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4E57833-6B34-413C-A02C-DE243CFD894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1A57FE6-3790-4134-8429-EEBEC0D196E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6A023DF3-BD34-4D7C-B253-AA6445DB7094}"/>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89CC5BE-32D6-4F25-8958-5F4AB75BA5F2}"/>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481DD4D7-6AB0-4CB3-975F-79133A79AF0E}"/>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28B3E3E-28ED-4573-A6B9-712D25839E0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AE82FED3-6415-4962-952A-7ADE1437FDE3}"/>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1D2672D-D6D1-4ABC-A3CF-E4DA82AD7EF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1AF154A-5125-4129-810D-D2EC961AC7C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E8AF21A-87C5-447B-AC05-A12BE4F9A4E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131DD94-F360-4652-BC41-379FB1625CA1}"/>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BEAB931-0570-474F-81D8-CB5A2428FD3C}"/>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1ECD026-2C34-4992-AA9F-56727CD2F10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FE54340D-DE48-4462-AE6E-7B4C471F549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D7DA50B1-A255-4DDD-BB48-2B67D67ADD1C}"/>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E3C42EB-F28B-446C-B092-CBD198ABF55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90232A98-0A2E-4BAD-9D54-BC7EE013B083}"/>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5A73FE0-E7FD-4133-8C50-6FF54436643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18CA3EFF-F3D6-4D04-ABFB-D9BCE01A03E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5C0C00CD-5309-4453-A32E-E890491030D2}"/>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F19A0F3-552F-432A-85D1-2CFA6A56C832}"/>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7B95CD48-1315-4566-9B5F-101338BFDB0D}"/>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B809AD2E-97CD-4B82-B031-6EC6872004C8}"/>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FB0B3121-C2F8-4C1B-92FB-DD62B16F2A85}"/>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89F136A-7523-424D-9EEE-B85178A8EC99}"/>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F9D58ACE-FA62-4B67-AF5B-C44871AE9639}"/>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9967FB48-08C9-401B-81F6-3217863FC0CC}"/>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10309B24-9977-4035-A282-DBEE45AB9CE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1D7BD079-7E8F-4B79-BCC5-64958CB5805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6DBAF2AA-38FB-42E5-97C8-40324C984EB5}"/>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a:extLst>
            <a:ext uri="{FF2B5EF4-FFF2-40B4-BE49-F238E27FC236}">
              <a16:creationId xmlns:a16="http://schemas.microsoft.com/office/drawing/2014/main" id="{8E9278B3-EB01-4435-AA2C-CEA3D8C5224D}"/>
            </a:ext>
          </a:extLst>
        </xdr:cNvPr>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a:extLst>
            <a:ext uri="{FF2B5EF4-FFF2-40B4-BE49-F238E27FC236}">
              <a16:creationId xmlns:a16="http://schemas.microsoft.com/office/drawing/2014/main" id="{F17C72DA-3210-415C-97EB-3F31E2363BE7}"/>
            </a:ext>
          </a:extLst>
        </xdr:cNvPr>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a:extLst>
            <a:ext uri="{FF2B5EF4-FFF2-40B4-BE49-F238E27FC236}">
              <a16:creationId xmlns:a16="http://schemas.microsoft.com/office/drawing/2014/main" id="{0C6F9F8D-042D-4F03-83CF-B440407FC4F3}"/>
            </a:ext>
          </a:extLst>
        </xdr:cNvPr>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a:extLst>
            <a:ext uri="{FF2B5EF4-FFF2-40B4-BE49-F238E27FC236}">
              <a16:creationId xmlns:a16="http://schemas.microsoft.com/office/drawing/2014/main" id="{009267F5-8F3A-4F3E-90D5-1485F870CD39}"/>
            </a:ext>
          </a:extLst>
        </xdr:cNvPr>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a:extLst>
            <a:ext uri="{FF2B5EF4-FFF2-40B4-BE49-F238E27FC236}">
              <a16:creationId xmlns:a16="http://schemas.microsoft.com/office/drawing/2014/main" id="{A432EDE2-8164-4085-8D69-EF0FA07BBFFA}"/>
            </a:ext>
          </a:extLst>
        </xdr:cNvPr>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126257</xdr:rowOff>
    </xdr:from>
    <xdr:to>
      <xdr:col>29</xdr:col>
      <xdr:colOff>127000</xdr:colOff>
      <xdr:row>17</xdr:row>
      <xdr:rowOff>154946</xdr:rowOff>
    </xdr:to>
    <xdr:cxnSp macro="">
      <xdr:nvCxnSpPr>
        <xdr:cNvPr id="50" name="直線コネクタ 49">
          <a:extLst>
            <a:ext uri="{FF2B5EF4-FFF2-40B4-BE49-F238E27FC236}">
              <a16:creationId xmlns:a16="http://schemas.microsoft.com/office/drawing/2014/main" id="{5B5E1B23-377F-41AA-9C96-D9CA32261521}"/>
            </a:ext>
          </a:extLst>
        </xdr:cNvPr>
        <xdr:cNvCxnSpPr/>
      </xdr:nvCxnSpPr>
      <xdr:spPr bwMode="auto">
        <a:xfrm flipV="1">
          <a:off x="5003800" y="3088532"/>
          <a:ext cx="6477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a:extLst>
            <a:ext uri="{FF2B5EF4-FFF2-40B4-BE49-F238E27FC236}">
              <a16:creationId xmlns:a16="http://schemas.microsoft.com/office/drawing/2014/main" id="{247BC0BD-76A2-451B-BD77-D10570695C8D}"/>
            </a:ext>
          </a:extLst>
        </xdr:cNvPr>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a:extLst>
            <a:ext uri="{FF2B5EF4-FFF2-40B4-BE49-F238E27FC236}">
              <a16:creationId xmlns:a16="http://schemas.microsoft.com/office/drawing/2014/main" id="{335B269C-64B5-43FF-9965-5D858F29B0A6}"/>
            </a:ext>
          </a:extLst>
        </xdr:cNvPr>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154946</xdr:rowOff>
    </xdr:from>
    <xdr:to>
      <xdr:col>26</xdr:col>
      <xdr:colOff>50800</xdr:colOff>
      <xdr:row>18</xdr:row>
      <xdr:rowOff>3499</xdr:rowOff>
    </xdr:to>
    <xdr:cxnSp macro="">
      <xdr:nvCxnSpPr>
        <xdr:cNvPr id="53" name="直線コネクタ 52">
          <a:extLst>
            <a:ext uri="{FF2B5EF4-FFF2-40B4-BE49-F238E27FC236}">
              <a16:creationId xmlns:a16="http://schemas.microsoft.com/office/drawing/2014/main" id="{2CD0710A-C351-4838-AF0D-880E7FA0E616}"/>
            </a:ext>
          </a:extLst>
        </xdr:cNvPr>
        <xdr:cNvCxnSpPr/>
      </xdr:nvCxnSpPr>
      <xdr:spPr bwMode="auto">
        <a:xfrm flipV="1">
          <a:off x="4305300" y="3117221"/>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a:extLst>
            <a:ext uri="{FF2B5EF4-FFF2-40B4-BE49-F238E27FC236}">
              <a16:creationId xmlns:a16="http://schemas.microsoft.com/office/drawing/2014/main" id="{3FAAF827-378B-4592-BECB-DA68FC6E9AC9}"/>
            </a:ext>
          </a:extLst>
        </xdr:cNvPr>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a:extLst>
            <a:ext uri="{FF2B5EF4-FFF2-40B4-BE49-F238E27FC236}">
              <a16:creationId xmlns:a16="http://schemas.microsoft.com/office/drawing/2014/main" id="{743A344A-A4BC-4A32-9585-C8D7B0872FF0}"/>
            </a:ext>
          </a:extLst>
        </xdr:cNvPr>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3499</xdr:rowOff>
    </xdr:from>
    <xdr:to>
      <xdr:col>22</xdr:col>
      <xdr:colOff>114300</xdr:colOff>
      <xdr:row>18</xdr:row>
      <xdr:rowOff>12528</xdr:rowOff>
    </xdr:to>
    <xdr:cxnSp macro="">
      <xdr:nvCxnSpPr>
        <xdr:cNvPr id="56" name="直線コネクタ 55">
          <a:extLst>
            <a:ext uri="{FF2B5EF4-FFF2-40B4-BE49-F238E27FC236}">
              <a16:creationId xmlns:a16="http://schemas.microsoft.com/office/drawing/2014/main" id="{78932779-06D0-4F9B-A773-C96640F0C86D}"/>
            </a:ext>
          </a:extLst>
        </xdr:cNvPr>
        <xdr:cNvCxnSpPr/>
      </xdr:nvCxnSpPr>
      <xdr:spPr bwMode="auto">
        <a:xfrm flipV="1">
          <a:off x="3606800" y="3137224"/>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a:extLst>
            <a:ext uri="{FF2B5EF4-FFF2-40B4-BE49-F238E27FC236}">
              <a16:creationId xmlns:a16="http://schemas.microsoft.com/office/drawing/2014/main" id="{A8CC0F65-3831-4FDB-B76F-8A68EAAD3887}"/>
            </a:ext>
          </a:extLst>
        </xdr:cNvPr>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a:extLst>
            <a:ext uri="{FF2B5EF4-FFF2-40B4-BE49-F238E27FC236}">
              <a16:creationId xmlns:a16="http://schemas.microsoft.com/office/drawing/2014/main" id="{86F139C1-2223-4F2D-BF20-7F74E324AD93}"/>
            </a:ext>
          </a:extLst>
        </xdr:cNvPr>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12528</xdr:rowOff>
    </xdr:from>
    <xdr:to>
      <xdr:col>18</xdr:col>
      <xdr:colOff>177800</xdr:colOff>
      <xdr:row>18</xdr:row>
      <xdr:rowOff>47257</xdr:rowOff>
    </xdr:to>
    <xdr:cxnSp macro="">
      <xdr:nvCxnSpPr>
        <xdr:cNvPr id="59" name="直線コネクタ 58">
          <a:extLst>
            <a:ext uri="{FF2B5EF4-FFF2-40B4-BE49-F238E27FC236}">
              <a16:creationId xmlns:a16="http://schemas.microsoft.com/office/drawing/2014/main" id="{38A0D881-4276-4977-ACB6-73E947028BBC}"/>
            </a:ext>
          </a:extLst>
        </xdr:cNvPr>
        <xdr:cNvCxnSpPr/>
      </xdr:nvCxnSpPr>
      <xdr:spPr bwMode="auto">
        <a:xfrm flipV="1">
          <a:off x="2908300" y="3146253"/>
          <a:ext cx="698500" cy="3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a:extLst>
            <a:ext uri="{FF2B5EF4-FFF2-40B4-BE49-F238E27FC236}">
              <a16:creationId xmlns:a16="http://schemas.microsoft.com/office/drawing/2014/main" id="{27532460-0FB1-4810-909D-DF7E0DE4864F}"/>
            </a:ext>
          </a:extLst>
        </xdr:cNvPr>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a:extLst>
            <a:ext uri="{FF2B5EF4-FFF2-40B4-BE49-F238E27FC236}">
              <a16:creationId xmlns:a16="http://schemas.microsoft.com/office/drawing/2014/main" id="{D012363C-EEB5-41AB-9C5F-EE3474BEE63B}"/>
            </a:ext>
          </a:extLst>
        </xdr:cNvPr>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a:extLst>
            <a:ext uri="{FF2B5EF4-FFF2-40B4-BE49-F238E27FC236}">
              <a16:creationId xmlns:a16="http://schemas.microsoft.com/office/drawing/2014/main" id="{CCB19F36-2A84-4F58-9007-7C22D40966B7}"/>
            </a:ext>
          </a:extLst>
        </xdr:cNvPr>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a:extLst>
            <a:ext uri="{FF2B5EF4-FFF2-40B4-BE49-F238E27FC236}">
              <a16:creationId xmlns:a16="http://schemas.microsoft.com/office/drawing/2014/main" id="{3786EF81-9F56-409E-BA90-D96617CBE87B}"/>
            </a:ext>
          </a:extLst>
        </xdr:cNvPr>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1ABE481-2038-4BDF-91C0-6513BA4AC8A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B3FAF39B-2733-4836-8569-D2F6A4386667}"/>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D58BFB1-6C5E-4511-BA7F-DFFD824FA1D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2F24838-247B-4B96-8305-F1A94474172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F22AC07-A9B4-436D-A4ED-5C833600864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75457</xdr:rowOff>
    </xdr:from>
    <xdr:to>
      <xdr:col>29</xdr:col>
      <xdr:colOff>177800</xdr:colOff>
      <xdr:row>18</xdr:row>
      <xdr:rowOff>5607</xdr:rowOff>
    </xdr:to>
    <xdr:sp macro="" textlink="">
      <xdr:nvSpPr>
        <xdr:cNvPr id="69" name="楕円 68">
          <a:extLst>
            <a:ext uri="{FF2B5EF4-FFF2-40B4-BE49-F238E27FC236}">
              <a16:creationId xmlns:a16="http://schemas.microsoft.com/office/drawing/2014/main" id="{743EDB56-E506-44D6-879D-BA9A6C856431}"/>
            </a:ext>
          </a:extLst>
        </xdr:cNvPr>
        <xdr:cNvSpPr/>
      </xdr:nvSpPr>
      <xdr:spPr bwMode="auto">
        <a:xfrm>
          <a:off x="5600700" y="30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47534</xdr:rowOff>
    </xdr:from>
    <xdr:ext cx="762000" cy="259045"/>
    <xdr:sp macro="" textlink="">
      <xdr:nvSpPr>
        <xdr:cNvPr id="70" name="人口1人当たり決算額の推移該当値テキスト130">
          <a:extLst>
            <a:ext uri="{FF2B5EF4-FFF2-40B4-BE49-F238E27FC236}">
              <a16:creationId xmlns:a16="http://schemas.microsoft.com/office/drawing/2014/main" id="{A2886EAC-D680-41E6-A3A6-F88D79C78F6C}"/>
            </a:ext>
          </a:extLst>
        </xdr:cNvPr>
        <xdr:cNvSpPr txBox="1"/>
      </xdr:nvSpPr>
      <xdr:spPr>
        <a:xfrm>
          <a:off x="5740400" y="300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104146</xdr:rowOff>
    </xdr:from>
    <xdr:to>
      <xdr:col>26</xdr:col>
      <xdr:colOff>101600</xdr:colOff>
      <xdr:row>18</xdr:row>
      <xdr:rowOff>34296</xdr:rowOff>
    </xdr:to>
    <xdr:sp macro="" textlink="">
      <xdr:nvSpPr>
        <xdr:cNvPr id="71" name="楕円 70">
          <a:extLst>
            <a:ext uri="{FF2B5EF4-FFF2-40B4-BE49-F238E27FC236}">
              <a16:creationId xmlns:a16="http://schemas.microsoft.com/office/drawing/2014/main" id="{19235DF7-F192-4BAB-B6AE-787E9DCBAF69}"/>
            </a:ext>
          </a:extLst>
        </xdr:cNvPr>
        <xdr:cNvSpPr/>
      </xdr:nvSpPr>
      <xdr:spPr bwMode="auto">
        <a:xfrm>
          <a:off x="4953000" y="306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19073</xdr:rowOff>
    </xdr:from>
    <xdr:ext cx="736600" cy="259045"/>
    <xdr:sp macro="" textlink="">
      <xdr:nvSpPr>
        <xdr:cNvPr id="72" name="テキスト ボックス 71">
          <a:extLst>
            <a:ext uri="{FF2B5EF4-FFF2-40B4-BE49-F238E27FC236}">
              <a16:creationId xmlns:a16="http://schemas.microsoft.com/office/drawing/2014/main" id="{8D1B38AA-C04A-4AFE-8663-10D4AD3FDD8E}"/>
            </a:ext>
          </a:extLst>
        </xdr:cNvPr>
        <xdr:cNvSpPr txBox="1"/>
      </xdr:nvSpPr>
      <xdr:spPr>
        <a:xfrm>
          <a:off x="4622800" y="315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124149</xdr:rowOff>
    </xdr:from>
    <xdr:to>
      <xdr:col>22</xdr:col>
      <xdr:colOff>165100</xdr:colOff>
      <xdr:row>18</xdr:row>
      <xdr:rowOff>54299</xdr:rowOff>
    </xdr:to>
    <xdr:sp macro="" textlink="">
      <xdr:nvSpPr>
        <xdr:cNvPr id="73" name="楕円 72">
          <a:extLst>
            <a:ext uri="{FF2B5EF4-FFF2-40B4-BE49-F238E27FC236}">
              <a16:creationId xmlns:a16="http://schemas.microsoft.com/office/drawing/2014/main" id="{B1D5AF97-11E9-4E04-A10A-462A46D7A932}"/>
            </a:ext>
          </a:extLst>
        </xdr:cNvPr>
        <xdr:cNvSpPr/>
      </xdr:nvSpPr>
      <xdr:spPr bwMode="auto">
        <a:xfrm>
          <a:off x="4254500" y="30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39076</xdr:rowOff>
    </xdr:from>
    <xdr:ext cx="762000" cy="259045"/>
    <xdr:sp macro="" textlink="">
      <xdr:nvSpPr>
        <xdr:cNvPr id="74" name="テキスト ボックス 73">
          <a:extLst>
            <a:ext uri="{FF2B5EF4-FFF2-40B4-BE49-F238E27FC236}">
              <a16:creationId xmlns:a16="http://schemas.microsoft.com/office/drawing/2014/main" id="{DE5B4CE6-E678-464D-B8E8-980E08B3801F}"/>
            </a:ext>
          </a:extLst>
        </xdr:cNvPr>
        <xdr:cNvSpPr txBox="1"/>
      </xdr:nvSpPr>
      <xdr:spPr>
        <a:xfrm>
          <a:off x="3924300" y="31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133178</xdr:rowOff>
    </xdr:from>
    <xdr:to>
      <xdr:col>19</xdr:col>
      <xdr:colOff>38100</xdr:colOff>
      <xdr:row>18</xdr:row>
      <xdr:rowOff>63328</xdr:rowOff>
    </xdr:to>
    <xdr:sp macro="" textlink="">
      <xdr:nvSpPr>
        <xdr:cNvPr id="75" name="楕円 74">
          <a:extLst>
            <a:ext uri="{FF2B5EF4-FFF2-40B4-BE49-F238E27FC236}">
              <a16:creationId xmlns:a16="http://schemas.microsoft.com/office/drawing/2014/main" id="{88D6FFD8-FD63-4516-AACA-CD44134C4EA5}"/>
            </a:ext>
          </a:extLst>
        </xdr:cNvPr>
        <xdr:cNvSpPr/>
      </xdr:nvSpPr>
      <xdr:spPr bwMode="auto">
        <a:xfrm>
          <a:off x="35560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48105</xdr:rowOff>
    </xdr:from>
    <xdr:ext cx="762000" cy="259045"/>
    <xdr:sp macro="" textlink="">
      <xdr:nvSpPr>
        <xdr:cNvPr id="76" name="テキスト ボックス 75">
          <a:extLst>
            <a:ext uri="{FF2B5EF4-FFF2-40B4-BE49-F238E27FC236}">
              <a16:creationId xmlns:a16="http://schemas.microsoft.com/office/drawing/2014/main" id="{500DDCD4-207D-4D63-BB78-8E86E6BB6600}"/>
            </a:ext>
          </a:extLst>
        </xdr:cNvPr>
        <xdr:cNvSpPr txBox="1"/>
      </xdr:nvSpPr>
      <xdr:spPr>
        <a:xfrm>
          <a:off x="3225800" y="31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167907</xdr:rowOff>
    </xdr:from>
    <xdr:to>
      <xdr:col>15</xdr:col>
      <xdr:colOff>101600</xdr:colOff>
      <xdr:row>18</xdr:row>
      <xdr:rowOff>98057</xdr:rowOff>
    </xdr:to>
    <xdr:sp macro="" textlink="">
      <xdr:nvSpPr>
        <xdr:cNvPr id="77" name="楕円 76">
          <a:extLst>
            <a:ext uri="{FF2B5EF4-FFF2-40B4-BE49-F238E27FC236}">
              <a16:creationId xmlns:a16="http://schemas.microsoft.com/office/drawing/2014/main" id="{842615C9-2E95-4D86-8CEC-820D09F9CB6D}"/>
            </a:ext>
          </a:extLst>
        </xdr:cNvPr>
        <xdr:cNvSpPr/>
      </xdr:nvSpPr>
      <xdr:spPr bwMode="auto">
        <a:xfrm>
          <a:off x="28575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82834</xdr:rowOff>
    </xdr:from>
    <xdr:ext cx="762000" cy="259045"/>
    <xdr:sp macro="" textlink="">
      <xdr:nvSpPr>
        <xdr:cNvPr id="78" name="テキスト ボックス 77">
          <a:extLst>
            <a:ext uri="{FF2B5EF4-FFF2-40B4-BE49-F238E27FC236}">
              <a16:creationId xmlns:a16="http://schemas.microsoft.com/office/drawing/2014/main" id="{4746104D-1816-42AE-807D-23245C237CC9}"/>
            </a:ext>
          </a:extLst>
        </xdr:cNvPr>
        <xdr:cNvSpPr txBox="1"/>
      </xdr:nvSpPr>
      <xdr:spPr>
        <a:xfrm>
          <a:off x="2527300" y="321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EBCAD2B-8E1B-46BC-B534-9E6391064F9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69470485-C6A2-4F83-A663-EF54ECBBC284}"/>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2BFD2C6C-71A3-4CFC-A8EC-3B21A04C2CC6}"/>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D4E1D6CF-0910-4728-B88F-73157615B92D}"/>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1918CC5F-C156-49DA-8090-DFAE40ABF71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DFAC1B1F-F231-403E-A37C-855AAC607CF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BEA39D80-049D-4BF5-B586-694B26232D9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CE68CEC3-D8A9-4A27-B003-948C0D3008FD}"/>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7A270B78-E82C-4038-A95D-7C25D4313BD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4044878D-6518-4467-B8C1-DEFD82C83AA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D7DB8CCB-E998-403B-A71A-DAC8115C1DC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DB064272-5286-437B-A588-9E35562B9403}"/>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67EAE7E6-7DAD-4A99-AFD8-CC96F7D59E5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C79A919E-DD2C-479D-8201-05F74530D15B}"/>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31187C1C-B01A-4673-9855-0349AAE3DDB5}"/>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32E2D0DD-14F5-4309-9FB2-5865D02F03C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8F5A28DB-16AC-4273-8D9C-DBA118AF5C3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F30E1A9E-8FC8-416E-86DD-FCD11103F4F3}"/>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875E3D27-B915-44D9-BAEC-2F3A424D15BB}"/>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EBAA4C6B-248A-4B9A-AB00-219BDA2DFA5D}"/>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3DF15485-58BE-4286-A22C-53C88C0E287A}"/>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D29A375A-9CF8-44A2-B0D0-D5E870DAFB94}"/>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A94B6C32-9B52-47E3-9F0E-82B7FCB4602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16EC33F4-A5AF-4B11-B8B4-1BE81858534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7B62EA46-2C6D-455B-96B9-435E6FE71EC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7AE2EBD4-49A9-404F-8C5A-B73EC4696FF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A4A882D9-C994-4509-B0FE-61BB86C3AB6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844E8D7A-7EA8-4CE2-839B-0352A29C9011}"/>
            </a:ext>
          </a:extLst>
        </xdr:cNvPr>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a:extLst>
            <a:ext uri="{FF2B5EF4-FFF2-40B4-BE49-F238E27FC236}">
              <a16:creationId xmlns:a16="http://schemas.microsoft.com/office/drawing/2014/main" id="{017B8BD9-DFFF-4720-B0EF-4644D26D8E0B}"/>
            </a:ext>
          </a:extLst>
        </xdr:cNvPr>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F20310F5-41A6-4D34-BF00-CEAF26241C2D}"/>
            </a:ext>
          </a:extLst>
        </xdr:cNvPr>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a:extLst>
            <a:ext uri="{FF2B5EF4-FFF2-40B4-BE49-F238E27FC236}">
              <a16:creationId xmlns:a16="http://schemas.microsoft.com/office/drawing/2014/main" id="{BD5B4AA2-90D0-4B74-B551-5225CA358470}"/>
            </a:ext>
          </a:extLst>
        </xdr:cNvPr>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a:extLst>
            <a:ext uri="{FF2B5EF4-FFF2-40B4-BE49-F238E27FC236}">
              <a16:creationId xmlns:a16="http://schemas.microsoft.com/office/drawing/2014/main" id="{8C3275C4-F151-4915-B5BE-590B4C6A6F9C}"/>
            </a:ext>
          </a:extLst>
        </xdr:cNvPr>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135687</xdr:rowOff>
    </xdr:from>
    <xdr:to>
      <xdr:col>29</xdr:col>
      <xdr:colOff>127000</xdr:colOff>
      <xdr:row>35</xdr:row>
      <xdr:rowOff>155346</xdr:rowOff>
    </xdr:to>
    <xdr:cxnSp macro="">
      <xdr:nvCxnSpPr>
        <xdr:cNvPr id="111" name="直線コネクタ 110">
          <a:extLst>
            <a:ext uri="{FF2B5EF4-FFF2-40B4-BE49-F238E27FC236}">
              <a16:creationId xmlns:a16="http://schemas.microsoft.com/office/drawing/2014/main" id="{F552379E-A299-4AB0-B14E-3F5F9AF0E805}"/>
            </a:ext>
          </a:extLst>
        </xdr:cNvPr>
        <xdr:cNvCxnSpPr/>
      </xdr:nvCxnSpPr>
      <xdr:spPr bwMode="auto">
        <a:xfrm flipV="1">
          <a:off x="5003800" y="6746037"/>
          <a:ext cx="6477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120464</xdr:rowOff>
    </xdr:from>
    <xdr:ext cx="762000" cy="259045"/>
    <xdr:sp macro="" textlink="">
      <xdr:nvSpPr>
        <xdr:cNvPr id="112" name="人口1人当たり決算額の推移平均値テキスト445">
          <a:extLst>
            <a:ext uri="{FF2B5EF4-FFF2-40B4-BE49-F238E27FC236}">
              <a16:creationId xmlns:a16="http://schemas.microsoft.com/office/drawing/2014/main" id="{B5A896D4-F9A7-4617-8A74-09AA7D53788E}"/>
            </a:ext>
          </a:extLst>
        </xdr:cNvPr>
        <xdr:cNvSpPr txBox="1"/>
      </xdr:nvSpPr>
      <xdr:spPr>
        <a:xfrm>
          <a:off x="5740400" y="673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a:extLst>
            <a:ext uri="{FF2B5EF4-FFF2-40B4-BE49-F238E27FC236}">
              <a16:creationId xmlns:a16="http://schemas.microsoft.com/office/drawing/2014/main" id="{B74556D2-4A81-43F8-8DA9-5310D17FEA2A}"/>
            </a:ext>
          </a:extLst>
        </xdr:cNvPr>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122961</xdr:rowOff>
    </xdr:from>
    <xdr:to>
      <xdr:col>26</xdr:col>
      <xdr:colOff>50800</xdr:colOff>
      <xdr:row>35</xdr:row>
      <xdr:rowOff>155346</xdr:rowOff>
    </xdr:to>
    <xdr:cxnSp macro="">
      <xdr:nvCxnSpPr>
        <xdr:cNvPr id="114" name="直線コネクタ 113">
          <a:extLst>
            <a:ext uri="{FF2B5EF4-FFF2-40B4-BE49-F238E27FC236}">
              <a16:creationId xmlns:a16="http://schemas.microsoft.com/office/drawing/2014/main" id="{13D02931-12EC-4C55-9CD5-0F8DE8084CCF}"/>
            </a:ext>
          </a:extLst>
        </xdr:cNvPr>
        <xdr:cNvCxnSpPr/>
      </xdr:nvCxnSpPr>
      <xdr:spPr bwMode="auto">
        <a:xfrm>
          <a:off x="4305300" y="6733311"/>
          <a:ext cx="6985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a:extLst>
            <a:ext uri="{FF2B5EF4-FFF2-40B4-BE49-F238E27FC236}">
              <a16:creationId xmlns:a16="http://schemas.microsoft.com/office/drawing/2014/main" id="{71E7F2DB-E485-43A4-AA67-1F1DA58C62C7}"/>
            </a:ext>
          </a:extLst>
        </xdr:cNvPr>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a:extLst>
            <a:ext uri="{FF2B5EF4-FFF2-40B4-BE49-F238E27FC236}">
              <a16:creationId xmlns:a16="http://schemas.microsoft.com/office/drawing/2014/main" id="{B6BA44C1-BF46-4143-82DB-D723411F6BF3}"/>
            </a:ext>
          </a:extLst>
        </xdr:cNvPr>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111608</xdr:rowOff>
    </xdr:from>
    <xdr:to>
      <xdr:col>22</xdr:col>
      <xdr:colOff>114300</xdr:colOff>
      <xdr:row>35</xdr:row>
      <xdr:rowOff>122961</xdr:rowOff>
    </xdr:to>
    <xdr:cxnSp macro="">
      <xdr:nvCxnSpPr>
        <xdr:cNvPr id="117" name="直線コネクタ 116">
          <a:extLst>
            <a:ext uri="{FF2B5EF4-FFF2-40B4-BE49-F238E27FC236}">
              <a16:creationId xmlns:a16="http://schemas.microsoft.com/office/drawing/2014/main" id="{7F7D4AC3-57DD-4225-84C8-3535FED3E137}"/>
            </a:ext>
          </a:extLst>
        </xdr:cNvPr>
        <xdr:cNvCxnSpPr/>
      </xdr:nvCxnSpPr>
      <xdr:spPr bwMode="auto">
        <a:xfrm>
          <a:off x="3606800" y="6721958"/>
          <a:ext cx="698500" cy="1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a:extLst>
            <a:ext uri="{FF2B5EF4-FFF2-40B4-BE49-F238E27FC236}">
              <a16:creationId xmlns:a16="http://schemas.microsoft.com/office/drawing/2014/main" id="{18A48569-E86F-487C-8B3E-E1DA34DE8D5A}"/>
            </a:ext>
          </a:extLst>
        </xdr:cNvPr>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a:extLst>
            <a:ext uri="{FF2B5EF4-FFF2-40B4-BE49-F238E27FC236}">
              <a16:creationId xmlns:a16="http://schemas.microsoft.com/office/drawing/2014/main" id="{AAE04BD6-E8DA-4180-B55C-1BE17DE4B634}"/>
            </a:ext>
          </a:extLst>
        </xdr:cNvPr>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111608</xdr:rowOff>
    </xdr:from>
    <xdr:to>
      <xdr:col>18</xdr:col>
      <xdr:colOff>177800</xdr:colOff>
      <xdr:row>35</xdr:row>
      <xdr:rowOff>126505</xdr:rowOff>
    </xdr:to>
    <xdr:cxnSp macro="">
      <xdr:nvCxnSpPr>
        <xdr:cNvPr id="120" name="直線コネクタ 119">
          <a:extLst>
            <a:ext uri="{FF2B5EF4-FFF2-40B4-BE49-F238E27FC236}">
              <a16:creationId xmlns:a16="http://schemas.microsoft.com/office/drawing/2014/main" id="{69AB24B3-B8BD-4A53-8FA8-FF843D136403}"/>
            </a:ext>
          </a:extLst>
        </xdr:cNvPr>
        <xdr:cNvCxnSpPr/>
      </xdr:nvCxnSpPr>
      <xdr:spPr bwMode="auto">
        <a:xfrm flipV="1">
          <a:off x="2908300" y="6721958"/>
          <a:ext cx="6985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a:extLst>
            <a:ext uri="{FF2B5EF4-FFF2-40B4-BE49-F238E27FC236}">
              <a16:creationId xmlns:a16="http://schemas.microsoft.com/office/drawing/2014/main" id="{25E4F2F3-1D39-443B-8212-26EE7EB15E85}"/>
            </a:ext>
          </a:extLst>
        </xdr:cNvPr>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a:extLst>
            <a:ext uri="{FF2B5EF4-FFF2-40B4-BE49-F238E27FC236}">
              <a16:creationId xmlns:a16="http://schemas.microsoft.com/office/drawing/2014/main" id="{992BE564-42F6-4F35-AEE3-ECF508DD0864}"/>
            </a:ext>
          </a:extLst>
        </xdr:cNvPr>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a:extLst>
            <a:ext uri="{FF2B5EF4-FFF2-40B4-BE49-F238E27FC236}">
              <a16:creationId xmlns:a16="http://schemas.microsoft.com/office/drawing/2014/main" id="{3F0D9604-D6C1-4BFF-B951-8E3260D1F8F0}"/>
            </a:ext>
          </a:extLst>
        </xdr:cNvPr>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a:extLst>
            <a:ext uri="{FF2B5EF4-FFF2-40B4-BE49-F238E27FC236}">
              <a16:creationId xmlns:a16="http://schemas.microsoft.com/office/drawing/2014/main" id="{488CE5EB-7244-4751-B2CD-F14329F6A0FA}"/>
            </a:ext>
          </a:extLst>
        </xdr:cNvPr>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FE1B3680-3CDD-454D-AE3A-DAC39140EF8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2576241-5695-4CC5-A325-D18FA271DCB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C74CD4C0-DE3E-4680-878E-C774B2E241C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AACE542-FA44-4F48-B58C-918D3A67E9F2}"/>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60E727FC-A961-4EA0-A027-9199A185FFB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84887</xdr:rowOff>
    </xdr:from>
    <xdr:to>
      <xdr:col>29</xdr:col>
      <xdr:colOff>177800</xdr:colOff>
      <xdr:row>35</xdr:row>
      <xdr:rowOff>186487</xdr:rowOff>
    </xdr:to>
    <xdr:sp macro="" textlink="">
      <xdr:nvSpPr>
        <xdr:cNvPr id="130" name="楕円 129">
          <a:extLst>
            <a:ext uri="{FF2B5EF4-FFF2-40B4-BE49-F238E27FC236}">
              <a16:creationId xmlns:a16="http://schemas.microsoft.com/office/drawing/2014/main" id="{8E86A0CA-9C6E-4A78-A55E-76D9CB1CE507}"/>
            </a:ext>
          </a:extLst>
        </xdr:cNvPr>
        <xdr:cNvSpPr/>
      </xdr:nvSpPr>
      <xdr:spPr bwMode="auto">
        <a:xfrm>
          <a:off x="5600700" y="669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272864</xdr:rowOff>
    </xdr:from>
    <xdr:ext cx="762000" cy="259045"/>
    <xdr:sp macro="" textlink="">
      <xdr:nvSpPr>
        <xdr:cNvPr id="131" name="人口1人当たり決算額の推移該当値テキスト445">
          <a:extLst>
            <a:ext uri="{FF2B5EF4-FFF2-40B4-BE49-F238E27FC236}">
              <a16:creationId xmlns:a16="http://schemas.microsoft.com/office/drawing/2014/main" id="{69055BDD-A11A-457F-ACD3-EFD24C3C215C}"/>
            </a:ext>
          </a:extLst>
        </xdr:cNvPr>
        <xdr:cNvSpPr txBox="1"/>
      </xdr:nvSpPr>
      <xdr:spPr>
        <a:xfrm>
          <a:off x="5740400" y="654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104546</xdr:rowOff>
    </xdr:from>
    <xdr:to>
      <xdr:col>26</xdr:col>
      <xdr:colOff>101600</xdr:colOff>
      <xdr:row>35</xdr:row>
      <xdr:rowOff>206146</xdr:rowOff>
    </xdr:to>
    <xdr:sp macro="" textlink="">
      <xdr:nvSpPr>
        <xdr:cNvPr id="132" name="楕円 131">
          <a:extLst>
            <a:ext uri="{FF2B5EF4-FFF2-40B4-BE49-F238E27FC236}">
              <a16:creationId xmlns:a16="http://schemas.microsoft.com/office/drawing/2014/main" id="{D4BBDCD8-7C14-4B80-8343-FDD8FBBE4F22}"/>
            </a:ext>
          </a:extLst>
        </xdr:cNvPr>
        <xdr:cNvSpPr/>
      </xdr:nvSpPr>
      <xdr:spPr bwMode="auto">
        <a:xfrm>
          <a:off x="49530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216323</xdr:rowOff>
    </xdr:from>
    <xdr:ext cx="736600" cy="259045"/>
    <xdr:sp macro="" textlink="">
      <xdr:nvSpPr>
        <xdr:cNvPr id="133" name="テキスト ボックス 132">
          <a:extLst>
            <a:ext uri="{FF2B5EF4-FFF2-40B4-BE49-F238E27FC236}">
              <a16:creationId xmlns:a16="http://schemas.microsoft.com/office/drawing/2014/main" id="{45892287-56A4-459B-A0A6-6D4C5418DAAA}"/>
            </a:ext>
          </a:extLst>
        </xdr:cNvPr>
        <xdr:cNvSpPr txBox="1"/>
      </xdr:nvSpPr>
      <xdr:spPr>
        <a:xfrm>
          <a:off x="4622800" y="64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72161</xdr:rowOff>
    </xdr:from>
    <xdr:to>
      <xdr:col>22</xdr:col>
      <xdr:colOff>165100</xdr:colOff>
      <xdr:row>35</xdr:row>
      <xdr:rowOff>173761</xdr:rowOff>
    </xdr:to>
    <xdr:sp macro="" textlink="">
      <xdr:nvSpPr>
        <xdr:cNvPr id="134" name="楕円 133">
          <a:extLst>
            <a:ext uri="{FF2B5EF4-FFF2-40B4-BE49-F238E27FC236}">
              <a16:creationId xmlns:a16="http://schemas.microsoft.com/office/drawing/2014/main" id="{8C89B923-C649-40C2-A8E0-053065B048E0}"/>
            </a:ext>
          </a:extLst>
        </xdr:cNvPr>
        <xdr:cNvSpPr/>
      </xdr:nvSpPr>
      <xdr:spPr bwMode="auto">
        <a:xfrm>
          <a:off x="4254500" y="66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183938</xdr:rowOff>
    </xdr:from>
    <xdr:ext cx="762000" cy="259045"/>
    <xdr:sp macro="" textlink="">
      <xdr:nvSpPr>
        <xdr:cNvPr id="135" name="テキスト ボックス 134">
          <a:extLst>
            <a:ext uri="{FF2B5EF4-FFF2-40B4-BE49-F238E27FC236}">
              <a16:creationId xmlns:a16="http://schemas.microsoft.com/office/drawing/2014/main" id="{C24AA2A4-3E5F-463A-9182-FC948C4B1022}"/>
            </a:ext>
          </a:extLst>
        </xdr:cNvPr>
        <xdr:cNvSpPr txBox="1"/>
      </xdr:nvSpPr>
      <xdr:spPr>
        <a:xfrm>
          <a:off x="3924300" y="64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60808</xdr:rowOff>
    </xdr:from>
    <xdr:to>
      <xdr:col>19</xdr:col>
      <xdr:colOff>38100</xdr:colOff>
      <xdr:row>35</xdr:row>
      <xdr:rowOff>162408</xdr:rowOff>
    </xdr:to>
    <xdr:sp macro="" textlink="">
      <xdr:nvSpPr>
        <xdr:cNvPr id="136" name="楕円 135">
          <a:extLst>
            <a:ext uri="{FF2B5EF4-FFF2-40B4-BE49-F238E27FC236}">
              <a16:creationId xmlns:a16="http://schemas.microsoft.com/office/drawing/2014/main" id="{88B3DA1D-5E14-4CC4-8DA7-541E3C2EFA21}"/>
            </a:ext>
          </a:extLst>
        </xdr:cNvPr>
        <xdr:cNvSpPr/>
      </xdr:nvSpPr>
      <xdr:spPr bwMode="auto">
        <a:xfrm>
          <a:off x="3556000" y="66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172585</xdr:rowOff>
    </xdr:from>
    <xdr:ext cx="762000" cy="259045"/>
    <xdr:sp macro="" textlink="">
      <xdr:nvSpPr>
        <xdr:cNvPr id="137" name="テキスト ボックス 136">
          <a:extLst>
            <a:ext uri="{FF2B5EF4-FFF2-40B4-BE49-F238E27FC236}">
              <a16:creationId xmlns:a16="http://schemas.microsoft.com/office/drawing/2014/main" id="{0DDA4FD6-86EC-43A1-B68F-A7223E2DAD69}"/>
            </a:ext>
          </a:extLst>
        </xdr:cNvPr>
        <xdr:cNvSpPr txBox="1"/>
      </xdr:nvSpPr>
      <xdr:spPr>
        <a:xfrm>
          <a:off x="3225800" y="64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75705</xdr:rowOff>
    </xdr:from>
    <xdr:to>
      <xdr:col>15</xdr:col>
      <xdr:colOff>101600</xdr:colOff>
      <xdr:row>35</xdr:row>
      <xdr:rowOff>177305</xdr:rowOff>
    </xdr:to>
    <xdr:sp macro="" textlink="">
      <xdr:nvSpPr>
        <xdr:cNvPr id="138" name="楕円 137">
          <a:extLst>
            <a:ext uri="{FF2B5EF4-FFF2-40B4-BE49-F238E27FC236}">
              <a16:creationId xmlns:a16="http://schemas.microsoft.com/office/drawing/2014/main" id="{16FEA13A-BC14-40AC-93E6-0CB78AE771EF}"/>
            </a:ext>
          </a:extLst>
        </xdr:cNvPr>
        <xdr:cNvSpPr/>
      </xdr:nvSpPr>
      <xdr:spPr bwMode="auto">
        <a:xfrm>
          <a:off x="2857500" y="66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187482</xdr:rowOff>
    </xdr:from>
    <xdr:ext cx="762000" cy="259045"/>
    <xdr:sp macro="" textlink="">
      <xdr:nvSpPr>
        <xdr:cNvPr id="139" name="テキスト ボックス 138">
          <a:extLst>
            <a:ext uri="{FF2B5EF4-FFF2-40B4-BE49-F238E27FC236}">
              <a16:creationId xmlns:a16="http://schemas.microsoft.com/office/drawing/2014/main" id="{160AE824-AE9D-4833-B300-69529343E862}"/>
            </a:ext>
          </a:extLst>
        </xdr:cNvPr>
        <xdr:cNvSpPr txBox="1"/>
      </xdr:nvSpPr>
      <xdr:spPr>
        <a:xfrm>
          <a:off x="2527300" y="64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F7BC9F-5CB9-4BA5-91C4-E359EB75CF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D2D9088-AD61-40EB-8D6A-F71382DD8EE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E3D7CC6-6BA6-4666-9582-4E894D8E12F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3EE90A3-6928-431D-9C56-E0CE653B46D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68080C-4C36-4753-AD82-1D193334D4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253C35-42D0-446F-ADC8-62E50F9588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A7CACD-DF22-4308-9BD4-90CFEB2DD9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ED6814-0194-4121-820B-306537AF0C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99A7E4-1EEE-44AA-A2EA-2C29D43E02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D72A027-ADFD-4309-9696-38F40141DB9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AE35CD-51AA-4C24-AA56-0CA97DE18E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22332F-02E3-46B3-AD40-BC1C71C201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92BD1D-C8C9-4AE3-AE32-3463699566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C0155C-D1DD-4A1C-B637-7316E00079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EAEE67-9E7D-47C5-B3A4-5D9B095CC4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5B2AC4C-4093-4E67-80C4-A0F1942B074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615950D-7C9E-474F-BC00-7F220DBE752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D2F395B-0F71-492E-B0F2-40D0A09264E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2F8E4ED-FEA3-44B1-BA79-0C527CE8A69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164118-BD49-4CA7-BDAF-6421318C0A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FD94BD0-62DF-451E-B64C-E979A8C3B46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E2BDCA4-5CAB-4637-9BC3-F7BA8F44CC7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B624169-D22C-48C6-9076-9E1181473F4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662E7EF-514F-4D61-B685-A280D2F6B10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1A8F2E-9BB8-4BF1-9B93-7D21C92243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39BA7FB-D793-4FF5-BD00-E857D3DEE22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6FDBA7-5EAE-4277-B738-CA32D4103D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ACFEB5B-2433-4D5E-A1F8-CFB2D241924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65D3A7B-E9F8-442B-B3FE-B80F1C72B3B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BCFA1CBC-5EE1-432C-A694-11A37049E845}"/>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754167E-28BA-4962-B23F-B4FE046898C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968AE31-023E-45A9-BD34-6F500500A58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24DDBAB-558A-469F-882E-DE9F8E539E3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4A27CE3-5AC1-42A9-8758-DBE9B8B464E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5F950DD-0577-4B5E-9E3F-CBA973CD18C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2B1BE22-1D5E-4FAB-85F4-7FD89A5A957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65CDF5F-78E2-4A21-9121-DBEDF617F15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A38F8FC-5A2E-4C15-AF11-143E721A244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FB0E122-126F-406D-9807-B0B22BB5F2A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A326BAF-780B-4750-953B-172F3B07116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CFCE99A7-9FB1-4BFA-A5A7-DD821CC22A5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EF04C4D-6443-44D1-AFFE-6B0259135B6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BAEA5066-7B29-40FF-B2C1-3A8518FB2B26}"/>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D7095CCD-3ADC-4D78-8605-97F28BF6DE7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46994CB7-9BA2-4D69-BE3A-599728FE19C7}"/>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2C1E7B6-5187-4A6B-82C9-FA9DC17CCB5D}"/>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D00CF29B-E7B5-48D3-89D9-67200310E2D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F6D4C1A4-77B6-4540-9B8C-54B714663BAB}"/>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B0E476C2-9C85-463C-A5D3-5964163E3971}"/>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50807CB3-6674-400C-9C4B-110DAB8DE73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2D9408B5-A81F-4CD3-AE06-8A86DD9A14DE}"/>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77DDB32F-2E62-4B09-85EB-F4177C09AF8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CB98CE47-C299-4134-A446-2DB992805715}"/>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E13F8879-9660-4852-AA5F-5E82F195602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a:extLst>
            <a:ext uri="{FF2B5EF4-FFF2-40B4-BE49-F238E27FC236}">
              <a16:creationId xmlns:a16="http://schemas.microsoft.com/office/drawing/2014/main" id="{EE1F7E56-CC82-433B-8C39-94B173D2D4C7}"/>
            </a:ext>
          </a:extLst>
        </xdr:cNvPr>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a:extLst>
            <a:ext uri="{FF2B5EF4-FFF2-40B4-BE49-F238E27FC236}">
              <a16:creationId xmlns:a16="http://schemas.microsoft.com/office/drawing/2014/main" id="{68F15B44-5719-4BF2-A44A-F359D0E02166}"/>
            </a:ext>
          </a:extLst>
        </xdr:cNvPr>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a:extLst>
            <a:ext uri="{FF2B5EF4-FFF2-40B4-BE49-F238E27FC236}">
              <a16:creationId xmlns:a16="http://schemas.microsoft.com/office/drawing/2014/main" id="{F8411ED0-64FC-4FD9-BE99-6B656F18BCD7}"/>
            </a:ext>
          </a:extLst>
        </xdr:cNvPr>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a:extLst>
            <a:ext uri="{FF2B5EF4-FFF2-40B4-BE49-F238E27FC236}">
              <a16:creationId xmlns:a16="http://schemas.microsoft.com/office/drawing/2014/main" id="{17EB59E1-04B3-4B25-BDC2-9BBDEA1768AC}"/>
            </a:ext>
          </a:extLst>
        </xdr:cNvPr>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a:extLst>
            <a:ext uri="{FF2B5EF4-FFF2-40B4-BE49-F238E27FC236}">
              <a16:creationId xmlns:a16="http://schemas.microsoft.com/office/drawing/2014/main" id="{0286980D-D84C-4616-B662-0D84DEFFEC70}"/>
            </a:ext>
          </a:extLst>
        </xdr:cNvPr>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114859</xdr:rowOff>
    </xdr:from>
    <xdr:to>
      <xdr:col>24</xdr:col>
      <xdr:colOff>63500</xdr:colOff>
      <xdr:row>38</xdr:row>
      <xdr:rowOff>171399</xdr:rowOff>
    </xdr:to>
    <xdr:cxnSp macro="">
      <xdr:nvCxnSpPr>
        <xdr:cNvPr id="61" name="直線コネクタ 60">
          <a:extLst>
            <a:ext uri="{FF2B5EF4-FFF2-40B4-BE49-F238E27FC236}">
              <a16:creationId xmlns:a16="http://schemas.microsoft.com/office/drawing/2014/main" id="{87982488-CB2C-4DAF-8216-16ACD8586DFF}"/>
            </a:ext>
          </a:extLst>
        </xdr:cNvPr>
        <xdr:cNvCxnSpPr/>
      </xdr:nvCxnSpPr>
      <xdr:spPr>
        <a:xfrm>
          <a:off x="3797300" y="6629959"/>
          <a:ext cx="8382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a:extLst>
            <a:ext uri="{FF2B5EF4-FFF2-40B4-BE49-F238E27FC236}">
              <a16:creationId xmlns:a16="http://schemas.microsoft.com/office/drawing/2014/main" id="{F9247EFC-AB4C-42C8-BB8F-18DB673F7C2C}"/>
            </a:ext>
          </a:extLst>
        </xdr:cNvPr>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a:extLst>
            <a:ext uri="{FF2B5EF4-FFF2-40B4-BE49-F238E27FC236}">
              <a16:creationId xmlns:a16="http://schemas.microsoft.com/office/drawing/2014/main" id="{DF6E65C7-3398-406E-942D-1BB5975615DF}"/>
            </a:ext>
          </a:extLst>
        </xdr:cNvPr>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114859</xdr:rowOff>
    </xdr:from>
    <xdr:to>
      <xdr:col>19</xdr:col>
      <xdr:colOff>177800</xdr:colOff>
      <xdr:row>39</xdr:row>
      <xdr:rowOff>15913</xdr:rowOff>
    </xdr:to>
    <xdr:cxnSp macro="">
      <xdr:nvCxnSpPr>
        <xdr:cNvPr id="64" name="直線コネクタ 63">
          <a:extLst>
            <a:ext uri="{FF2B5EF4-FFF2-40B4-BE49-F238E27FC236}">
              <a16:creationId xmlns:a16="http://schemas.microsoft.com/office/drawing/2014/main" id="{4732B837-5795-40C8-AB14-9D35FBD39519}"/>
            </a:ext>
          </a:extLst>
        </xdr:cNvPr>
        <xdr:cNvCxnSpPr/>
      </xdr:nvCxnSpPr>
      <xdr:spPr>
        <a:xfrm flipV="1">
          <a:off x="2908300" y="6629959"/>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a:extLst>
            <a:ext uri="{FF2B5EF4-FFF2-40B4-BE49-F238E27FC236}">
              <a16:creationId xmlns:a16="http://schemas.microsoft.com/office/drawing/2014/main" id="{55534144-D94F-4773-92DF-9FE0018F2E35}"/>
            </a:ext>
          </a:extLst>
        </xdr:cNvPr>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a:extLst>
            <a:ext uri="{FF2B5EF4-FFF2-40B4-BE49-F238E27FC236}">
              <a16:creationId xmlns:a16="http://schemas.microsoft.com/office/drawing/2014/main" id="{EA9C9579-515D-4BBA-AE50-C95081086E42}"/>
            </a:ext>
          </a:extLst>
        </xdr:cNvPr>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15913</xdr:rowOff>
    </xdr:from>
    <xdr:to>
      <xdr:col>15</xdr:col>
      <xdr:colOff>50800</xdr:colOff>
      <xdr:row>39</xdr:row>
      <xdr:rowOff>86589</xdr:rowOff>
    </xdr:to>
    <xdr:cxnSp macro="">
      <xdr:nvCxnSpPr>
        <xdr:cNvPr id="67" name="直線コネクタ 66">
          <a:extLst>
            <a:ext uri="{FF2B5EF4-FFF2-40B4-BE49-F238E27FC236}">
              <a16:creationId xmlns:a16="http://schemas.microsoft.com/office/drawing/2014/main" id="{B2F1437C-EF26-452D-A848-A5478D635715}"/>
            </a:ext>
          </a:extLst>
        </xdr:cNvPr>
        <xdr:cNvCxnSpPr/>
      </xdr:nvCxnSpPr>
      <xdr:spPr>
        <a:xfrm flipV="1">
          <a:off x="2019300" y="6702463"/>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a:extLst>
            <a:ext uri="{FF2B5EF4-FFF2-40B4-BE49-F238E27FC236}">
              <a16:creationId xmlns:a16="http://schemas.microsoft.com/office/drawing/2014/main" id="{249630B9-A9A4-4A64-BEDE-C8B9C342FF9B}"/>
            </a:ext>
          </a:extLst>
        </xdr:cNvPr>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a:extLst>
            <a:ext uri="{FF2B5EF4-FFF2-40B4-BE49-F238E27FC236}">
              <a16:creationId xmlns:a16="http://schemas.microsoft.com/office/drawing/2014/main" id="{7DA48E9B-B1E5-4021-9429-E7003169AF1C}"/>
            </a:ext>
          </a:extLst>
        </xdr:cNvPr>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86589</xdr:rowOff>
    </xdr:from>
    <xdr:to>
      <xdr:col>10</xdr:col>
      <xdr:colOff>114300</xdr:colOff>
      <xdr:row>39</xdr:row>
      <xdr:rowOff>123203</xdr:rowOff>
    </xdr:to>
    <xdr:cxnSp macro="">
      <xdr:nvCxnSpPr>
        <xdr:cNvPr id="70" name="直線コネクタ 69">
          <a:extLst>
            <a:ext uri="{FF2B5EF4-FFF2-40B4-BE49-F238E27FC236}">
              <a16:creationId xmlns:a16="http://schemas.microsoft.com/office/drawing/2014/main" id="{31299229-FA15-44E7-AF78-465B1BA48B15}"/>
            </a:ext>
          </a:extLst>
        </xdr:cNvPr>
        <xdr:cNvCxnSpPr/>
      </xdr:nvCxnSpPr>
      <xdr:spPr>
        <a:xfrm flipV="1">
          <a:off x="1130300" y="6773139"/>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a:extLst>
            <a:ext uri="{FF2B5EF4-FFF2-40B4-BE49-F238E27FC236}">
              <a16:creationId xmlns:a16="http://schemas.microsoft.com/office/drawing/2014/main" id="{21198A3D-A415-43CF-9DC6-24877D827F20}"/>
            </a:ext>
          </a:extLst>
        </xdr:cNvPr>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a:extLst>
            <a:ext uri="{FF2B5EF4-FFF2-40B4-BE49-F238E27FC236}">
              <a16:creationId xmlns:a16="http://schemas.microsoft.com/office/drawing/2014/main" id="{D5F6F1E5-225E-427D-A27B-45E3551A0CA0}"/>
            </a:ext>
          </a:extLst>
        </xdr:cNvPr>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a:extLst>
            <a:ext uri="{FF2B5EF4-FFF2-40B4-BE49-F238E27FC236}">
              <a16:creationId xmlns:a16="http://schemas.microsoft.com/office/drawing/2014/main" id="{239F4CCE-2609-431E-AEF1-F237239EC724}"/>
            </a:ext>
          </a:extLst>
        </xdr:cNvPr>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a:extLst>
            <a:ext uri="{FF2B5EF4-FFF2-40B4-BE49-F238E27FC236}">
              <a16:creationId xmlns:a16="http://schemas.microsoft.com/office/drawing/2014/main" id="{A5BE21AE-1244-488D-A168-176C40F522D1}"/>
            </a:ext>
          </a:extLst>
        </xdr:cNvPr>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25D6280-8AA1-4DC7-910D-6FCD3771C0B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81DF63D-B512-4901-A5A5-46A0CF88307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D9AA4B4-2A48-47C4-BA41-2DCF812B4D0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3FF3F9C-8243-46B8-A634-7261A07A844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294169F-A5D7-4FCF-BDFE-482BCCE6B79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120599</xdr:rowOff>
    </xdr:from>
    <xdr:to>
      <xdr:col>24</xdr:col>
      <xdr:colOff>114300</xdr:colOff>
      <xdr:row>39</xdr:row>
      <xdr:rowOff>50749</xdr:rowOff>
    </xdr:to>
    <xdr:sp macro="" textlink="">
      <xdr:nvSpPr>
        <xdr:cNvPr id="80" name="楕円 79">
          <a:extLst>
            <a:ext uri="{FF2B5EF4-FFF2-40B4-BE49-F238E27FC236}">
              <a16:creationId xmlns:a16="http://schemas.microsoft.com/office/drawing/2014/main" id="{09B21396-162E-471F-B872-9ECDE472F130}"/>
            </a:ext>
          </a:extLst>
        </xdr:cNvPr>
        <xdr:cNvSpPr/>
      </xdr:nvSpPr>
      <xdr:spPr>
        <a:xfrm>
          <a:off x="4584700" y="66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35526</xdr:rowOff>
    </xdr:from>
    <xdr:ext cx="534377" cy="259045"/>
    <xdr:sp macro="" textlink="">
      <xdr:nvSpPr>
        <xdr:cNvPr id="81" name="人件費該当値テキスト">
          <a:extLst>
            <a:ext uri="{FF2B5EF4-FFF2-40B4-BE49-F238E27FC236}">
              <a16:creationId xmlns:a16="http://schemas.microsoft.com/office/drawing/2014/main" id="{967C3AF9-2940-4AF8-882C-BC6B9A879D5E}"/>
            </a:ext>
          </a:extLst>
        </xdr:cNvPr>
        <xdr:cNvSpPr txBox="1"/>
      </xdr:nvSpPr>
      <xdr:spPr>
        <a:xfrm>
          <a:off x="4686300" y="65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64059</xdr:rowOff>
    </xdr:from>
    <xdr:to>
      <xdr:col>20</xdr:col>
      <xdr:colOff>38100</xdr:colOff>
      <xdr:row>38</xdr:row>
      <xdr:rowOff>165659</xdr:rowOff>
    </xdr:to>
    <xdr:sp macro="" textlink="">
      <xdr:nvSpPr>
        <xdr:cNvPr id="82" name="楕円 81">
          <a:extLst>
            <a:ext uri="{FF2B5EF4-FFF2-40B4-BE49-F238E27FC236}">
              <a16:creationId xmlns:a16="http://schemas.microsoft.com/office/drawing/2014/main" id="{ACD9FE24-D7A8-4C84-839F-890B684A3715}"/>
            </a:ext>
          </a:extLst>
        </xdr:cNvPr>
        <xdr:cNvSpPr/>
      </xdr:nvSpPr>
      <xdr:spPr>
        <a:xfrm>
          <a:off x="3746500" y="65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156786</xdr:rowOff>
    </xdr:from>
    <xdr:ext cx="534377" cy="259045"/>
    <xdr:sp macro="" textlink="">
      <xdr:nvSpPr>
        <xdr:cNvPr id="83" name="テキスト ボックス 82">
          <a:extLst>
            <a:ext uri="{FF2B5EF4-FFF2-40B4-BE49-F238E27FC236}">
              <a16:creationId xmlns:a16="http://schemas.microsoft.com/office/drawing/2014/main" id="{B2FAFCFA-ABBE-40C6-B4AB-243663D9CE80}"/>
            </a:ext>
          </a:extLst>
        </xdr:cNvPr>
        <xdr:cNvSpPr txBox="1"/>
      </xdr:nvSpPr>
      <xdr:spPr>
        <a:xfrm>
          <a:off x="3530111" y="66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136563</xdr:rowOff>
    </xdr:from>
    <xdr:to>
      <xdr:col>15</xdr:col>
      <xdr:colOff>101600</xdr:colOff>
      <xdr:row>39</xdr:row>
      <xdr:rowOff>66713</xdr:rowOff>
    </xdr:to>
    <xdr:sp macro="" textlink="">
      <xdr:nvSpPr>
        <xdr:cNvPr id="84" name="楕円 83">
          <a:extLst>
            <a:ext uri="{FF2B5EF4-FFF2-40B4-BE49-F238E27FC236}">
              <a16:creationId xmlns:a16="http://schemas.microsoft.com/office/drawing/2014/main" id="{E4FB77B5-2DD8-4602-BD0B-CFB5DA4AD528}"/>
            </a:ext>
          </a:extLst>
        </xdr:cNvPr>
        <xdr:cNvSpPr/>
      </xdr:nvSpPr>
      <xdr:spPr>
        <a:xfrm>
          <a:off x="2857500" y="6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57840</xdr:rowOff>
    </xdr:from>
    <xdr:ext cx="534377" cy="259045"/>
    <xdr:sp macro="" textlink="">
      <xdr:nvSpPr>
        <xdr:cNvPr id="85" name="テキスト ボックス 84">
          <a:extLst>
            <a:ext uri="{FF2B5EF4-FFF2-40B4-BE49-F238E27FC236}">
              <a16:creationId xmlns:a16="http://schemas.microsoft.com/office/drawing/2014/main" id="{A2BCFF9E-EBBF-4D1B-B397-636209E99308}"/>
            </a:ext>
          </a:extLst>
        </xdr:cNvPr>
        <xdr:cNvSpPr txBox="1"/>
      </xdr:nvSpPr>
      <xdr:spPr>
        <a:xfrm>
          <a:off x="2641111" y="674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35789</xdr:rowOff>
    </xdr:from>
    <xdr:to>
      <xdr:col>10</xdr:col>
      <xdr:colOff>165100</xdr:colOff>
      <xdr:row>39</xdr:row>
      <xdr:rowOff>137389</xdr:rowOff>
    </xdr:to>
    <xdr:sp macro="" textlink="">
      <xdr:nvSpPr>
        <xdr:cNvPr id="86" name="楕円 85">
          <a:extLst>
            <a:ext uri="{FF2B5EF4-FFF2-40B4-BE49-F238E27FC236}">
              <a16:creationId xmlns:a16="http://schemas.microsoft.com/office/drawing/2014/main" id="{7CACD40C-3FC9-415E-8526-5D3713F70768}"/>
            </a:ext>
          </a:extLst>
        </xdr:cNvPr>
        <xdr:cNvSpPr/>
      </xdr:nvSpPr>
      <xdr:spPr>
        <a:xfrm>
          <a:off x="1968500" y="67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128516</xdr:rowOff>
    </xdr:from>
    <xdr:ext cx="534377" cy="259045"/>
    <xdr:sp macro="" textlink="">
      <xdr:nvSpPr>
        <xdr:cNvPr id="87" name="テキスト ボックス 86">
          <a:extLst>
            <a:ext uri="{FF2B5EF4-FFF2-40B4-BE49-F238E27FC236}">
              <a16:creationId xmlns:a16="http://schemas.microsoft.com/office/drawing/2014/main" id="{73A802A7-905E-4ED5-A208-38953EAAE4ED}"/>
            </a:ext>
          </a:extLst>
        </xdr:cNvPr>
        <xdr:cNvSpPr txBox="1"/>
      </xdr:nvSpPr>
      <xdr:spPr>
        <a:xfrm>
          <a:off x="1752111" y="68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72403</xdr:rowOff>
    </xdr:from>
    <xdr:to>
      <xdr:col>6</xdr:col>
      <xdr:colOff>38100</xdr:colOff>
      <xdr:row>40</xdr:row>
      <xdr:rowOff>2553</xdr:rowOff>
    </xdr:to>
    <xdr:sp macro="" textlink="">
      <xdr:nvSpPr>
        <xdr:cNvPr id="88" name="楕円 87">
          <a:extLst>
            <a:ext uri="{FF2B5EF4-FFF2-40B4-BE49-F238E27FC236}">
              <a16:creationId xmlns:a16="http://schemas.microsoft.com/office/drawing/2014/main" id="{56DBC0B0-A59B-4400-A185-C2F7E2C23452}"/>
            </a:ext>
          </a:extLst>
        </xdr:cNvPr>
        <xdr:cNvSpPr/>
      </xdr:nvSpPr>
      <xdr:spPr>
        <a:xfrm>
          <a:off x="1079500" y="67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165130</xdr:rowOff>
    </xdr:from>
    <xdr:ext cx="534377" cy="259045"/>
    <xdr:sp macro="" textlink="">
      <xdr:nvSpPr>
        <xdr:cNvPr id="89" name="テキスト ボックス 88">
          <a:extLst>
            <a:ext uri="{FF2B5EF4-FFF2-40B4-BE49-F238E27FC236}">
              <a16:creationId xmlns:a16="http://schemas.microsoft.com/office/drawing/2014/main" id="{B4C06FBF-EC1F-4F5A-ABB2-02FB08DE3999}"/>
            </a:ext>
          </a:extLst>
        </xdr:cNvPr>
        <xdr:cNvSpPr txBox="1"/>
      </xdr:nvSpPr>
      <xdr:spPr>
        <a:xfrm>
          <a:off x="863111" y="68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69117AD-1E03-420D-A66B-061B0BF9995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EAFF44F-66CE-456D-9D9F-E86F255DA3F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C6320760-FD4F-4F67-A14F-C9FBE400BA2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15E96422-CE40-4479-844A-E5C410E150F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F38D312D-9AB4-4F76-90A8-083FDE28432C}"/>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53FD9C81-2334-4B7B-9C79-CACDFE673DA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768D33C1-F67A-4EF6-BFED-9CA9616ED01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BC9A0123-809A-4D3A-8BF2-BFD67471D0C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A764915-5C4C-41BF-BF7F-979ECDE35CC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E2DB5A47-4999-4A59-85C6-EB702FC32CE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44D2E82-27A9-4D08-9531-068E46E6A722}"/>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7DB0E44C-89AF-4332-844D-E8B3E0159FE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EC702A85-3657-4671-BC79-D8BB9109DCD3}"/>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D0FDA544-4493-4D4B-B0AC-9E676EE997E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34816118-C19D-4620-8A60-6919591AE434}"/>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1D4D58CE-A642-443E-B10E-02F3CF7437ED}"/>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FC1DB328-3335-482A-B085-A0FD6AC01BF9}"/>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636FEFBA-D78A-4F77-83AF-950246B8C38E}"/>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5F9C2D95-C0EC-47BC-92E9-0005D045922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87C9760A-F5AA-441C-94DA-965BC0C645A9}"/>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9D25002F-2210-4875-9013-48274DCF56DE}"/>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132197E8-7230-4F58-BE94-C03C8AAAFE6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5C4B3278-2D48-4002-94D8-FF2D7BD76B82}"/>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FB0A180A-2731-4B0D-90D2-403A245E685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53A8C1B1-49A5-426F-8156-2FFC5DF4B21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22919F93-A17E-42F6-ABF6-DF6588DB7A7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a:extLst>
            <a:ext uri="{FF2B5EF4-FFF2-40B4-BE49-F238E27FC236}">
              <a16:creationId xmlns:a16="http://schemas.microsoft.com/office/drawing/2014/main" id="{63D91E88-7FBB-4C22-AB69-D7C156FB3C70}"/>
            </a:ext>
          </a:extLst>
        </xdr:cNvPr>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a:extLst>
            <a:ext uri="{FF2B5EF4-FFF2-40B4-BE49-F238E27FC236}">
              <a16:creationId xmlns:a16="http://schemas.microsoft.com/office/drawing/2014/main" id="{CD219030-3E1E-4BF3-A897-FB031F218A71}"/>
            </a:ext>
          </a:extLst>
        </xdr:cNvPr>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a:extLst>
            <a:ext uri="{FF2B5EF4-FFF2-40B4-BE49-F238E27FC236}">
              <a16:creationId xmlns:a16="http://schemas.microsoft.com/office/drawing/2014/main" id="{DB407680-6BD5-4D1A-AA61-2223F90FDF58}"/>
            </a:ext>
          </a:extLst>
        </xdr:cNvPr>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a:extLst>
            <a:ext uri="{FF2B5EF4-FFF2-40B4-BE49-F238E27FC236}">
              <a16:creationId xmlns:a16="http://schemas.microsoft.com/office/drawing/2014/main" id="{A00949DF-8A2E-4F62-9585-3F993F5A7C22}"/>
            </a:ext>
          </a:extLst>
        </xdr:cNvPr>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a:extLst>
            <a:ext uri="{FF2B5EF4-FFF2-40B4-BE49-F238E27FC236}">
              <a16:creationId xmlns:a16="http://schemas.microsoft.com/office/drawing/2014/main" id="{1BCEF49F-6420-4BF4-8AFB-7240DC6C0995}"/>
            </a:ext>
          </a:extLst>
        </xdr:cNvPr>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159588</xdr:rowOff>
    </xdr:from>
    <xdr:to>
      <xdr:col>24</xdr:col>
      <xdr:colOff>63500</xdr:colOff>
      <xdr:row>55</xdr:row>
      <xdr:rowOff>81473</xdr:rowOff>
    </xdr:to>
    <xdr:cxnSp macro="">
      <xdr:nvCxnSpPr>
        <xdr:cNvPr id="121" name="直線コネクタ 120">
          <a:extLst>
            <a:ext uri="{FF2B5EF4-FFF2-40B4-BE49-F238E27FC236}">
              <a16:creationId xmlns:a16="http://schemas.microsoft.com/office/drawing/2014/main" id="{C2430E09-87E9-440A-8A1A-CD4C85F7F110}"/>
            </a:ext>
          </a:extLst>
        </xdr:cNvPr>
        <xdr:cNvCxnSpPr/>
      </xdr:nvCxnSpPr>
      <xdr:spPr>
        <a:xfrm>
          <a:off x="3797300" y="9417888"/>
          <a:ext cx="8382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a:extLst>
            <a:ext uri="{FF2B5EF4-FFF2-40B4-BE49-F238E27FC236}">
              <a16:creationId xmlns:a16="http://schemas.microsoft.com/office/drawing/2014/main" id="{30BB0343-6605-44AC-A7DB-EA87967782B7}"/>
            </a:ext>
          </a:extLst>
        </xdr:cNvPr>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a:extLst>
            <a:ext uri="{FF2B5EF4-FFF2-40B4-BE49-F238E27FC236}">
              <a16:creationId xmlns:a16="http://schemas.microsoft.com/office/drawing/2014/main" id="{06185861-5323-415C-964F-F50FDF2297B8}"/>
            </a:ext>
          </a:extLst>
        </xdr:cNvPr>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159588</xdr:rowOff>
    </xdr:from>
    <xdr:to>
      <xdr:col>19</xdr:col>
      <xdr:colOff>177800</xdr:colOff>
      <xdr:row>55</xdr:row>
      <xdr:rowOff>114195</xdr:rowOff>
    </xdr:to>
    <xdr:cxnSp macro="">
      <xdr:nvCxnSpPr>
        <xdr:cNvPr id="124" name="直線コネクタ 123">
          <a:extLst>
            <a:ext uri="{FF2B5EF4-FFF2-40B4-BE49-F238E27FC236}">
              <a16:creationId xmlns:a16="http://schemas.microsoft.com/office/drawing/2014/main" id="{BEB4D37F-2665-4CCC-957B-BCE93CCEB35B}"/>
            </a:ext>
          </a:extLst>
        </xdr:cNvPr>
        <xdr:cNvCxnSpPr/>
      </xdr:nvCxnSpPr>
      <xdr:spPr>
        <a:xfrm flipV="1">
          <a:off x="2908300" y="9417888"/>
          <a:ext cx="8890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a:extLst>
            <a:ext uri="{FF2B5EF4-FFF2-40B4-BE49-F238E27FC236}">
              <a16:creationId xmlns:a16="http://schemas.microsoft.com/office/drawing/2014/main" id="{704A3DB8-EA03-4CB4-81B9-3DC9740852E3}"/>
            </a:ext>
          </a:extLst>
        </xdr:cNvPr>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a:extLst>
            <a:ext uri="{FF2B5EF4-FFF2-40B4-BE49-F238E27FC236}">
              <a16:creationId xmlns:a16="http://schemas.microsoft.com/office/drawing/2014/main" id="{BDADDA1F-4DD5-48E6-A18A-55035E4C2A13}"/>
            </a:ext>
          </a:extLst>
        </xdr:cNvPr>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166838</xdr:rowOff>
    </xdr:from>
    <xdr:to>
      <xdr:col>15</xdr:col>
      <xdr:colOff>50800</xdr:colOff>
      <xdr:row>55</xdr:row>
      <xdr:rowOff>114195</xdr:rowOff>
    </xdr:to>
    <xdr:cxnSp macro="">
      <xdr:nvCxnSpPr>
        <xdr:cNvPr id="127" name="直線コネクタ 126">
          <a:extLst>
            <a:ext uri="{FF2B5EF4-FFF2-40B4-BE49-F238E27FC236}">
              <a16:creationId xmlns:a16="http://schemas.microsoft.com/office/drawing/2014/main" id="{1A2567D3-323D-4D30-BD8B-48DFD8EE4CB7}"/>
            </a:ext>
          </a:extLst>
        </xdr:cNvPr>
        <xdr:cNvCxnSpPr/>
      </xdr:nvCxnSpPr>
      <xdr:spPr>
        <a:xfrm>
          <a:off x="2019300" y="9253688"/>
          <a:ext cx="889000" cy="2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a:extLst>
            <a:ext uri="{FF2B5EF4-FFF2-40B4-BE49-F238E27FC236}">
              <a16:creationId xmlns:a16="http://schemas.microsoft.com/office/drawing/2014/main" id="{7A0405A0-99AE-4DD5-B153-988D35DD104F}"/>
            </a:ext>
          </a:extLst>
        </xdr:cNvPr>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a:extLst>
            <a:ext uri="{FF2B5EF4-FFF2-40B4-BE49-F238E27FC236}">
              <a16:creationId xmlns:a16="http://schemas.microsoft.com/office/drawing/2014/main" id="{97EFAD85-DFFE-48B3-A289-B63241B8462F}"/>
            </a:ext>
          </a:extLst>
        </xdr:cNvPr>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166838</xdr:rowOff>
    </xdr:from>
    <xdr:to>
      <xdr:col>10</xdr:col>
      <xdr:colOff>114300</xdr:colOff>
      <xdr:row>55</xdr:row>
      <xdr:rowOff>81440</xdr:rowOff>
    </xdr:to>
    <xdr:cxnSp macro="">
      <xdr:nvCxnSpPr>
        <xdr:cNvPr id="130" name="直線コネクタ 129">
          <a:extLst>
            <a:ext uri="{FF2B5EF4-FFF2-40B4-BE49-F238E27FC236}">
              <a16:creationId xmlns:a16="http://schemas.microsoft.com/office/drawing/2014/main" id="{E1F3E273-543A-4601-B3E9-F6ABE7CBE84C}"/>
            </a:ext>
          </a:extLst>
        </xdr:cNvPr>
        <xdr:cNvCxnSpPr/>
      </xdr:nvCxnSpPr>
      <xdr:spPr>
        <a:xfrm flipV="1">
          <a:off x="1130300" y="9253688"/>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a:extLst>
            <a:ext uri="{FF2B5EF4-FFF2-40B4-BE49-F238E27FC236}">
              <a16:creationId xmlns:a16="http://schemas.microsoft.com/office/drawing/2014/main" id="{F9DA3FB6-4228-4D7E-91B9-F94DF214FDC6}"/>
            </a:ext>
          </a:extLst>
        </xdr:cNvPr>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a:extLst>
            <a:ext uri="{FF2B5EF4-FFF2-40B4-BE49-F238E27FC236}">
              <a16:creationId xmlns:a16="http://schemas.microsoft.com/office/drawing/2014/main" id="{D80FA775-5A9C-4EB1-A95B-B21ABC405843}"/>
            </a:ext>
          </a:extLst>
        </xdr:cNvPr>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a:extLst>
            <a:ext uri="{FF2B5EF4-FFF2-40B4-BE49-F238E27FC236}">
              <a16:creationId xmlns:a16="http://schemas.microsoft.com/office/drawing/2014/main" id="{1BFABDF7-F31C-441E-A140-E23183D1FF3A}"/>
            </a:ext>
          </a:extLst>
        </xdr:cNvPr>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id="{C7AA09EC-136A-4AE9-8BF5-4841967F6D80}"/>
            </a:ext>
          </a:extLst>
        </xdr:cNvPr>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5A36B45-19F9-4A4B-B67C-E244D504513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95BD56C-6828-4EA7-99BB-35AE6743DD6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A6D2D40-4BB7-47AD-8020-B1D42974968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5075FF76-5B52-4EAB-B51C-ED3B7FA829F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785C3E43-8E79-4985-BD67-4E9D8F0FA74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30673</xdr:rowOff>
    </xdr:from>
    <xdr:to>
      <xdr:col>24</xdr:col>
      <xdr:colOff>114300</xdr:colOff>
      <xdr:row>55</xdr:row>
      <xdr:rowOff>132273</xdr:rowOff>
    </xdr:to>
    <xdr:sp macro="" textlink="">
      <xdr:nvSpPr>
        <xdr:cNvPr id="140" name="楕円 139">
          <a:extLst>
            <a:ext uri="{FF2B5EF4-FFF2-40B4-BE49-F238E27FC236}">
              <a16:creationId xmlns:a16="http://schemas.microsoft.com/office/drawing/2014/main" id="{FBE9F5DF-30B9-4DD6-9FE4-29945DC61615}"/>
            </a:ext>
          </a:extLst>
        </xdr:cNvPr>
        <xdr:cNvSpPr/>
      </xdr:nvSpPr>
      <xdr:spPr>
        <a:xfrm>
          <a:off x="4584700" y="9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53550</xdr:rowOff>
    </xdr:from>
    <xdr:ext cx="534377" cy="259045"/>
    <xdr:sp macro="" textlink="">
      <xdr:nvSpPr>
        <xdr:cNvPr id="141" name="物件費該当値テキスト">
          <a:extLst>
            <a:ext uri="{FF2B5EF4-FFF2-40B4-BE49-F238E27FC236}">
              <a16:creationId xmlns:a16="http://schemas.microsoft.com/office/drawing/2014/main" id="{93776C11-7DDE-4E54-B1C3-9B71A09F5AB2}"/>
            </a:ext>
          </a:extLst>
        </xdr:cNvPr>
        <xdr:cNvSpPr txBox="1"/>
      </xdr:nvSpPr>
      <xdr:spPr>
        <a:xfrm>
          <a:off x="4686300" y="93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108788</xdr:rowOff>
    </xdr:from>
    <xdr:to>
      <xdr:col>20</xdr:col>
      <xdr:colOff>38100</xdr:colOff>
      <xdr:row>55</xdr:row>
      <xdr:rowOff>38938</xdr:rowOff>
    </xdr:to>
    <xdr:sp macro="" textlink="">
      <xdr:nvSpPr>
        <xdr:cNvPr id="142" name="楕円 141">
          <a:extLst>
            <a:ext uri="{FF2B5EF4-FFF2-40B4-BE49-F238E27FC236}">
              <a16:creationId xmlns:a16="http://schemas.microsoft.com/office/drawing/2014/main" id="{A1A3D84D-E964-42E6-9F90-AC87D73B275A}"/>
            </a:ext>
          </a:extLst>
        </xdr:cNvPr>
        <xdr:cNvSpPr/>
      </xdr:nvSpPr>
      <xdr:spPr>
        <a:xfrm>
          <a:off x="37465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55465</xdr:rowOff>
    </xdr:from>
    <xdr:ext cx="534377" cy="259045"/>
    <xdr:sp macro="" textlink="">
      <xdr:nvSpPr>
        <xdr:cNvPr id="143" name="テキスト ボックス 142">
          <a:extLst>
            <a:ext uri="{FF2B5EF4-FFF2-40B4-BE49-F238E27FC236}">
              <a16:creationId xmlns:a16="http://schemas.microsoft.com/office/drawing/2014/main" id="{22AE28B4-6471-4F5D-B019-25FCF0E86DDD}"/>
            </a:ext>
          </a:extLst>
        </xdr:cNvPr>
        <xdr:cNvSpPr txBox="1"/>
      </xdr:nvSpPr>
      <xdr:spPr>
        <a:xfrm>
          <a:off x="3530111" y="91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63395</xdr:rowOff>
    </xdr:from>
    <xdr:to>
      <xdr:col>15</xdr:col>
      <xdr:colOff>101600</xdr:colOff>
      <xdr:row>55</xdr:row>
      <xdr:rowOff>164995</xdr:rowOff>
    </xdr:to>
    <xdr:sp macro="" textlink="">
      <xdr:nvSpPr>
        <xdr:cNvPr id="144" name="楕円 143">
          <a:extLst>
            <a:ext uri="{FF2B5EF4-FFF2-40B4-BE49-F238E27FC236}">
              <a16:creationId xmlns:a16="http://schemas.microsoft.com/office/drawing/2014/main" id="{9BE353BE-7DBB-4E17-B3DA-9A48EE8A76D3}"/>
            </a:ext>
          </a:extLst>
        </xdr:cNvPr>
        <xdr:cNvSpPr/>
      </xdr:nvSpPr>
      <xdr:spPr>
        <a:xfrm>
          <a:off x="2857500" y="9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10072</xdr:rowOff>
    </xdr:from>
    <xdr:ext cx="534377" cy="259045"/>
    <xdr:sp macro="" textlink="">
      <xdr:nvSpPr>
        <xdr:cNvPr id="145" name="テキスト ボックス 144">
          <a:extLst>
            <a:ext uri="{FF2B5EF4-FFF2-40B4-BE49-F238E27FC236}">
              <a16:creationId xmlns:a16="http://schemas.microsoft.com/office/drawing/2014/main" id="{7DF4D1B9-B6D6-4F7E-8622-3167EEF07801}"/>
            </a:ext>
          </a:extLst>
        </xdr:cNvPr>
        <xdr:cNvSpPr txBox="1"/>
      </xdr:nvSpPr>
      <xdr:spPr>
        <a:xfrm>
          <a:off x="2641111" y="92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116038</xdr:rowOff>
    </xdr:from>
    <xdr:to>
      <xdr:col>10</xdr:col>
      <xdr:colOff>165100</xdr:colOff>
      <xdr:row>54</xdr:row>
      <xdr:rowOff>46188</xdr:rowOff>
    </xdr:to>
    <xdr:sp macro="" textlink="">
      <xdr:nvSpPr>
        <xdr:cNvPr id="146" name="楕円 145">
          <a:extLst>
            <a:ext uri="{FF2B5EF4-FFF2-40B4-BE49-F238E27FC236}">
              <a16:creationId xmlns:a16="http://schemas.microsoft.com/office/drawing/2014/main" id="{4FDC2644-2D29-4F33-8431-519D0AAE77B2}"/>
            </a:ext>
          </a:extLst>
        </xdr:cNvPr>
        <xdr:cNvSpPr/>
      </xdr:nvSpPr>
      <xdr:spPr>
        <a:xfrm>
          <a:off x="1968500" y="92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62715</xdr:rowOff>
    </xdr:from>
    <xdr:ext cx="534377" cy="259045"/>
    <xdr:sp macro="" textlink="">
      <xdr:nvSpPr>
        <xdr:cNvPr id="147" name="テキスト ボックス 146">
          <a:extLst>
            <a:ext uri="{FF2B5EF4-FFF2-40B4-BE49-F238E27FC236}">
              <a16:creationId xmlns:a16="http://schemas.microsoft.com/office/drawing/2014/main" id="{34410333-6FC1-4909-972C-1E5960403087}"/>
            </a:ext>
          </a:extLst>
        </xdr:cNvPr>
        <xdr:cNvSpPr txBox="1"/>
      </xdr:nvSpPr>
      <xdr:spPr>
        <a:xfrm>
          <a:off x="1752111" y="89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30640</xdr:rowOff>
    </xdr:from>
    <xdr:to>
      <xdr:col>6</xdr:col>
      <xdr:colOff>38100</xdr:colOff>
      <xdr:row>55</xdr:row>
      <xdr:rowOff>132240</xdr:rowOff>
    </xdr:to>
    <xdr:sp macro="" textlink="">
      <xdr:nvSpPr>
        <xdr:cNvPr id="148" name="楕円 147">
          <a:extLst>
            <a:ext uri="{FF2B5EF4-FFF2-40B4-BE49-F238E27FC236}">
              <a16:creationId xmlns:a16="http://schemas.microsoft.com/office/drawing/2014/main" id="{A968BB85-50C4-4083-8486-50AFEFDE8464}"/>
            </a:ext>
          </a:extLst>
        </xdr:cNvPr>
        <xdr:cNvSpPr/>
      </xdr:nvSpPr>
      <xdr:spPr>
        <a:xfrm>
          <a:off x="1079500" y="94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148767</xdr:rowOff>
    </xdr:from>
    <xdr:ext cx="534377" cy="259045"/>
    <xdr:sp macro="" textlink="">
      <xdr:nvSpPr>
        <xdr:cNvPr id="149" name="テキスト ボックス 148">
          <a:extLst>
            <a:ext uri="{FF2B5EF4-FFF2-40B4-BE49-F238E27FC236}">
              <a16:creationId xmlns:a16="http://schemas.microsoft.com/office/drawing/2014/main" id="{902CA8C3-BBA6-46B3-B9E2-367D1337B568}"/>
            </a:ext>
          </a:extLst>
        </xdr:cNvPr>
        <xdr:cNvSpPr txBox="1"/>
      </xdr:nvSpPr>
      <xdr:spPr>
        <a:xfrm>
          <a:off x="863111" y="92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98D22C47-9F0F-4F17-81A3-B91448982D6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65EAB8AE-A240-4A49-BBA7-40CAC0215D0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FE39A96F-3E21-4649-A2AF-514C5C88B06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5C6ED842-E0F8-4A39-8553-3285A66DC40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69A9E5AF-F936-4E28-A567-A189753A478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9A5D7C21-C46C-44B8-B63D-75916FEB899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D303B77F-B536-45F5-A402-9C3F25AC666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E17FBD0B-DB38-4D23-A819-A52D2CED616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AB84CF34-D058-4548-81B4-785B4057B47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7BBC3AC9-83CE-4C3D-AA55-4C06D7DB536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AD0C956C-78C0-4676-AB4B-9FEE2BD5C2CF}"/>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60ED5CD9-D02D-464F-8CE7-98880E711E85}"/>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69C71C37-CB2F-4A78-9CDE-735D7964C831}"/>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812FE64F-3CE8-4447-B1FF-9169E1F48D9D}"/>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B5B891A8-42B0-4C6B-A78E-171EB36D61DB}"/>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BFC6623F-C764-435E-B53B-D74B96E49188}"/>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F1FAFD6C-E29D-4AEA-B0A2-C8B166FCC00A}"/>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3D6A6D4B-14DB-4864-9C96-1D3DF2DC69F5}"/>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5CFD042D-D8EE-4AE6-B4BA-492486DCB444}"/>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895C0826-E34C-4974-A94C-FAADE77B9B8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3290682A-FBEB-45F5-B7DF-7EA0D04E5B47}"/>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7FA0EA8C-61AE-48C6-8B2C-94F9092F3A0C}"/>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2BC73390-0FF0-4E12-918B-8E207E4B7B5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7F1BE907-CB37-451A-935C-906C6F6FFE6D}"/>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2A8A6EBF-D6C7-49F7-89E6-32F050FCFCE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a:extLst>
            <a:ext uri="{FF2B5EF4-FFF2-40B4-BE49-F238E27FC236}">
              <a16:creationId xmlns:a16="http://schemas.microsoft.com/office/drawing/2014/main" id="{A302424A-DB1D-44D4-BC57-7E444E80076D}"/>
            </a:ext>
          </a:extLst>
        </xdr:cNvPr>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a:extLst>
            <a:ext uri="{FF2B5EF4-FFF2-40B4-BE49-F238E27FC236}">
              <a16:creationId xmlns:a16="http://schemas.microsoft.com/office/drawing/2014/main" id="{F377DDB9-5D7B-46E2-BEA1-2333A5F34258}"/>
            </a:ext>
          </a:extLst>
        </xdr:cNvPr>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a:extLst>
            <a:ext uri="{FF2B5EF4-FFF2-40B4-BE49-F238E27FC236}">
              <a16:creationId xmlns:a16="http://schemas.microsoft.com/office/drawing/2014/main" id="{04325CF4-CA86-4827-A32C-D794AE0D5FE2}"/>
            </a:ext>
          </a:extLst>
        </xdr:cNvPr>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a:extLst>
            <a:ext uri="{FF2B5EF4-FFF2-40B4-BE49-F238E27FC236}">
              <a16:creationId xmlns:a16="http://schemas.microsoft.com/office/drawing/2014/main" id="{B394CF70-7CE1-4363-AAFA-10B6E7318D67}"/>
            </a:ext>
          </a:extLst>
        </xdr:cNvPr>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a:extLst>
            <a:ext uri="{FF2B5EF4-FFF2-40B4-BE49-F238E27FC236}">
              <a16:creationId xmlns:a16="http://schemas.microsoft.com/office/drawing/2014/main" id="{6E1692E2-E1D0-495D-89B5-89908D6C65A5}"/>
            </a:ext>
          </a:extLst>
        </xdr:cNvPr>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159294</xdr:rowOff>
    </xdr:from>
    <xdr:to>
      <xdr:col>24</xdr:col>
      <xdr:colOff>63500</xdr:colOff>
      <xdr:row>73</xdr:row>
      <xdr:rowOff>100838</xdr:rowOff>
    </xdr:to>
    <xdr:cxnSp macro="">
      <xdr:nvCxnSpPr>
        <xdr:cNvPr id="180" name="直線コネクタ 179">
          <a:extLst>
            <a:ext uri="{FF2B5EF4-FFF2-40B4-BE49-F238E27FC236}">
              <a16:creationId xmlns:a16="http://schemas.microsoft.com/office/drawing/2014/main" id="{3A0F9A62-8732-49EE-B8F2-46BC5AB17DBE}"/>
            </a:ext>
          </a:extLst>
        </xdr:cNvPr>
        <xdr:cNvCxnSpPr/>
      </xdr:nvCxnSpPr>
      <xdr:spPr>
        <a:xfrm>
          <a:off x="3797300" y="12503694"/>
          <a:ext cx="8382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a:extLst>
            <a:ext uri="{FF2B5EF4-FFF2-40B4-BE49-F238E27FC236}">
              <a16:creationId xmlns:a16="http://schemas.microsoft.com/office/drawing/2014/main" id="{55FC02A8-88B2-4AB2-8496-996ADEE6C4AB}"/>
            </a:ext>
          </a:extLst>
        </xdr:cNvPr>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a:extLst>
            <a:ext uri="{FF2B5EF4-FFF2-40B4-BE49-F238E27FC236}">
              <a16:creationId xmlns:a16="http://schemas.microsoft.com/office/drawing/2014/main" id="{76A1B592-1311-4A5C-A43C-AB531CC59902}"/>
            </a:ext>
          </a:extLst>
        </xdr:cNvPr>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135781</xdr:rowOff>
    </xdr:from>
    <xdr:to>
      <xdr:col>19</xdr:col>
      <xdr:colOff>177800</xdr:colOff>
      <xdr:row>72</xdr:row>
      <xdr:rowOff>159294</xdr:rowOff>
    </xdr:to>
    <xdr:cxnSp macro="">
      <xdr:nvCxnSpPr>
        <xdr:cNvPr id="183" name="直線コネクタ 182">
          <a:extLst>
            <a:ext uri="{FF2B5EF4-FFF2-40B4-BE49-F238E27FC236}">
              <a16:creationId xmlns:a16="http://schemas.microsoft.com/office/drawing/2014/main" id="{6245E7A9-6D72-4FF8-81B6-6BBE6FEC18C0}"/>
            </a:ext>
          </a:extLst>
        </xdr:cNvPr>
        <xdr:cNvCxnSpPr/>
      </xdr:nvCxnSpPr>
      <xdr:spPr>
        <a:xfrm>
          <a:off x="2908300" y="12480181"/>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a:extLst>
            <a:ext uri="{FF2B5EF4-FFF2-40B4-BE49-F238E27FC236}">
              <a16:creationId xmlns:a16="http://schemas.microsoft.com/office/drawing/2014/main" id="{5700C628-080C-41AB-9D09-7DA388A9702E}"/>
            </a:ext>
          </a:extLst>
        </xdr:cNvPr>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a:extLst>
            <a:ext uri="{FF2B5EF4-FFF2-40B4-BE49-F238E27FC236}">
              <a16:creationId xmlns:a16="http://schemas.microsoft.com/office/drawing/2014/main" id="{89808B5F-AF64-4594-BDF6-7D0788A8D7A5}"/>
            </a:ext>
          </a:extLst>
        </xdr:cNvPr>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135781</xdr:rowOff>
    </xdr:from>
    <xdr:to>
      <xdr:col>15</xdr:col>
      <xdr:colOff>50800</xdr:colOff>
      <xdr:row>74</xdr:row>
      <xdr:rowOff>28339</xdr:rowOff>
    </xdr:to>
    <xdr:cxnSp macro="">
      <xdr:nvCxnSpPr>
        <xdr:cNvPr id="186" name="直線コネクタ 185">
          <a:extLst>
            <a:ext uri="{FF2B5EF4-FFF2-40B4-BE49-F238E27FC236}">
              <a16:creationId xmlns:a16="http://schemas.microsoft.com/office/drawing/2014/main" id="{F3217D96-CF0C-45A0-9EEE-8BB6068E1434}"/>
            </a:ext>
          </a:extLst>
        </xdr:cNvPr>
        <xdr:cNvCxnSpPr/>
      </xdr:nvCxnSpPr>
      <xdr:spPr>
        <a:xfrm flipV="1">
          <a:off x="2019300" y="1248018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a:extLst>
            <a:ext uri="{FF2B5EF4-FFF2-40B4-BE49-F238E27FC236}">
              <a16:creationId xmlns:a16="http://schemas.microsoft.com/office/drawing/2014/main" id="{6A178731-578F-41E6-A218-6DFD6D636E0B}"/>
            </a:ext>
          </a:extLst>
        </xdr:cNvPr>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a:extLst>
            <a:ext uri="{FF2B5EF4-FFF2-40B4-BE49-F238E27FC236}">
              <a16:creationId xmlns:a16="http://schemas.microsoft.com/office/drawing/2014/main" id="{CCA52231-6983-44F8-84C0-61E0DC567F0A}"/>
            </a:ext>
          </a:extLst>
        </xdr:cNvPr>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11684</xdr:rowOff>
    </xdr:from>
    <xdr:to>
      <xdr:col>10</xdr:col>
      <xdr:colOff>114300</xdr:colOff>
      <xdr:row>74</xdr:row>
      <xdr:rowOff>28339</xdr:rowOff>
    </xdr:to>
    <xdr:cxnSp macro="">
      <xdr:nvCxnSpPr>
        <xdr:cNvPr id="189" name="直線コネクタ 188">
          <a:extLst>
            <a:ext uri="{FF2B5EF4-FFF2-40B4-BE49-F238E27FC236}">
              <a16:creationId xmlns:a16="http://schemas.microsoft.com/office/drawing/2014/main" id="{1B255560-191F-4B01-A3B9-D93F1C40C08E}"/>
            </a:ext>
          </a:extLst>
        </xdr:cNvPr>
        <xdr:cNvCxnSpPr/>
      </xdr:nvCxnSpPr>
      <xdr:spPr>
        <a:xfrm>
          <a:off x="1130300" y="1269898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a:extLst>
            <a:ext uri="{FF2B5EF4-FFF2-40B4-BE49-F238E27FC236}">
              <a16:creationId xmlns:a16="http://schemas.microsoft.com/office/drawing/2014/main" id="{CDD76268-E65D-4139-B31D-8C95D2F40FA9}"/>
            </a:ext>
          </a:extLst>
        </xdr:cNvPr>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a:extLst>
            <a:ext uri="{FF2B5EF4-FFF2-40B4-BE49-F238E27FC236}">
              <a16:creationId xmlns:a16="http://schemas.microsoft.com/office/drawing/2014/main" id="{495F8E5A-E978-4ACA-AB78-4410BFBB30A6}"/>
            </a:ext>
          </a:extLst>
        </xdr:cNvPr>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a:extLst>
            <a:ext uri="{FF2B5EF4-FFF2-40B4-BE49-F238E27FC236}">
              <a16:creationId xmlns:a16="http://schemas.microsoft.com/office/drawing/2014/main" id="{5F14B3CC-D9E9-452F-A600-5A186F7F721B}"/>
            </a:ext>
          </a:extLst>
        </xdr:cNvPr>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a:extLst>
            <a:ext uri="{FF2B5EF4-FFF2-40B4-BE49-F238E27FC236}">
              <a16:creationId xmlns:a16="http://schemas.microsoft.com/office/drawing/2014/main" id="{76D33196-B1CD-49AF-A4A9-994C13AF0C1E}"/>
            </a:ext>
          </a:extLst>
        </xdr:cNvPr>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783EF9F-BB54-4FF4-989C-A3A1C16F4F9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754C920B-01FF-4457-96E4-C3FB8109B95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F45678A-D391-4832-BEC3-D7464D1B21B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6256BDC-C665-4C2A-829A-907D6809A3C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FE9CEA98-E829-450B-81D3-2353253161A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50038</xdr:rowOff>
    </xdr:from>
    <xdr:to>
      <xdr:col>24</xdr:col>
      <xdr:colOff>114300</xdr:colOff>
      <xdr:row>73</xdr:row>
      <xdr:rowOff>151638</xdr:rowOff>
    </xdr:to>
    <xdr:sp macro="" textlink="">
      <xdr:nvSpPr>
        <xdr:cNvPr id="199" name="楕円 198">
          <a:extLst>
            <a:ext uri="{FF2B5EF4-FFF2-40B4-BE49-F238E27FC236}">
              <a16:creationId xmlns:a16="http://schemas.microsoft.com/office/drawing/2014/main" id="{7FAE0772-0756-4B35-9A02-BFC910653650}"/>
            </a:ext>
          </a:extLst>
        </xdr:cNvPr>
        <xdr:cNvSpPr/>
      </xdr:nvSpPr>
      <xdr:spPr>
        <a:xfrm>
          <a:off x="4584700" y="12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72915</xdr:rowOff>
    </xdr:from>
    <xdr:ext cx="469744" cy="259045"/>
    <xdr:sp macro="" textlink="">
      <xdr:nvSpPr>
        <xdr:cNvPr id="200" name="維持補修費該当値テキスト">
          <a:extLst>
            <a:ext uri="{FF2B5EF4-FFF2-40B4-BE49-F238E27FC236}">
              <a16:creationId xmlns:a16="http://schemas.microsoft.com/office/drawing/2014/main" id="{CF50BA45-5460-432B-9449-54D2C1F2F0BC}"/>
            </a:ext>
          </a:extLst>
        </xdr:cNvPr>
        <xdr:cNvSpPr txBox="1"/>
      </xdr:nvSpPr>
      <xdr:spPr>
        <a:xfrm>
          <a:off x="4686300" y="1241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108494</xdr:rowOff>
    </xdr:from>
    <xdr:to>
      <xdr:col>20</xdr:col>
      <xdr:colOff>38100</xdr:colOff>
      <xdr:row>73</xdr:row>
      <xdr:rowOff>38644</xdr:rowOff>
    </xdr:to>
    <xdr:sp macro="" textlink="">
      <xdr:nvSpPr>
        <xdr:cNvPr id="201" name="楕円 200">
          <a:extLst>
            <a:ext uri="{FF2B5EF4-FFF2-40B4-BE49-F238E27FC236}">
              <a16:creationId xmlns:a16="http://schemas.microsoft.com/office/drawing/2014/main" id="{CCA8BEFA-567F-4DBF-A33E-6F761928A033}"/>
            </a:ext>
          </a:extLst>
        </xdr:cNvPr>
        <xdr:cNvSpPr/>
      </xdr:nvSpPr>
      <xdr:spPr>
        <a:xfrm>
          <a:off x="3746500" y="12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55171</xdr:rowOff>
    </xdr:from>
    <xdr:ext cx="469744" cy="259045"/>
    <xdr:sp macro="" textlink="">
      <xdr:nvSpPr>
        <xdr:cNvPr id="202" name="テキスト ボックス 201">
          <a:extLst>
            <a:ext uri="{FF2B5EF4-FFF2-40B4-BE49-F238E27FC236}">
              <a16:creationId xmlns:a16="http://schemas.microsoft.com/office/drawing/2014/main" id="{98D40A75-82FC-4EE0-9A58-2087B2D1254A}"/>
            </a:ext>
          </a:extLst>
        </xdr:cNvPr>
        <xdr:cNvSpPr txBox="1"/>
      </xdr:nvSpPr>
      <xdr:spPr>
        <a:xfrm>
          <a:off x="3562428" y="122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84981</xdr:rowOff>
    </xdr:from>
    <xdr:to>
      <xdr:col>15</xdr:col>
      <xdr:colOff>101600</xdr:colOff>
      <xdr:row>73</xdr:row>
      <xdr:rowOff>15131</xdr:rowOff>
    </xdr:to>
    <xdr:sp macro="" textlink="">
      <xdr:nvSpPr>
        <xdr:cNvPr id="203" name="楕円 202">
          <a:extLst>
            <a:ext uri="{FF2B5EF4-FFF2-40B4-BE49-F238E27FC236}">
              <a16:creationId xmlns:a16="http://schemas.microsoft.com/office/drawing/2014/main" id="{7CB129D3-5B51-4B0F-9D95-6B85447758AA}"/>
            </a:ext>
          </a:extLst>
        </xdr:cNvPr>
        <xdr:cNvSpPr/>
      </xdr:nvSpPr>
      <xdr:spPr>
        <a:xfrm>
          <a:off x="2857500" y="124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31658</xdr:rowOff>
    </xdr:from>
    <xdr:ext cx="469744" cy="259045"/>
    <xdr:sp macro="" textlink="">
      <xdr:nvSpPr>
        <xdr:cNvPr id="204" name="テキスト ボックス 203">
          <a:extLst>
            <a:ext uri="{FF2B5EF4-FFF2-40B4-BE49-F238E27FC236}">
              <a16:creationId xmlns:a16="http://schemas.microsoft.com/office/drawing/2014/main" id="{4093541C-24E7-4167-8EED-F4900BDF9F01}"/>
            </a:ext>
          </a:extLst>
        </xdr:cNvPr>
        <xdr:cNvSpPr txBox="1"/>
      </xdr:nvSpPr>
      <xdr:spPr>
        <a:xfrm>
          <a:off x="2673428" y="122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148989</xdr:rowOff>
    </xdr:from>
    <xdr:to>
      <xdr:col>10</xdr:col>
      <xdr:colOff>165100</xdr:colOff>
      <xdr:row>74</xdr:row>
      <xdr:rowOff>79139</xdr:rowOff>
    </xdr:to>
    <xdr:sp macro="" textlink="">
      <xdr:nvSpPr>
        <xdr:cNvPr id="205" name="楕円 204">
          <a:extLst>
            <a:ext uri="{FF2B5EF4-FFF2-40B4-BE49-F238E27FC236}">
              <a16:creationId xmlns:a16="http://schemas.microsoft.com/office/drawing/2014/main" id="{B6387469-509A-4783-A657-08B3FC304422}"/>
            </a:ext>
          </a:extLst>
        </xdr:cNvPr>
        <xdr:cNvSpPr/>
      </xdr:nvSpPr>
      <xdr:spPr>
        <a:xfrm>
          <a:off x="19685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95666</xdr:rowOff>
    </xdr:from>
    <xdr:ext cx="469744" cy="259045"/>
    <xdr:sp macro="" textlink="">
      <xdr:nvSpPr>
        <xdr:cNvPr id="206" name="テキスト ボックス 205">
          <a:extLst>
            <a:ext uri="{FF2B5EF4-FFF2-40B4-BE49-F238E27FC236}">
              <a16:creationId xmlns:a16="http://schemas.microsoft.com/office/drawing/2014/main" id="{F9014E63-FBED-4F3C-B3BB-DB6EE7BBFCF4}"/>
            </a:ext>
          </a:extLst>
        </xdr:cNvPr>
        <xdr:cNvSpPr txBox="1"/>
      </xdr:nvSpPr>
      <xdr:spPr>
        <a:xfrm>
          <a:off x="1784428" y="12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132334</xdr:rowOff>
    </xdr:from>
    <xdr:to>
      <xdr:col>6</xdr:col>
      <xdr:colOff>38100</xdr:colOff>
      <xdr:row>74</xdr:row>
      <xdr:rowOff>62484</xdr:rowOff>
    </xdr:to>
    <xdr:sp macro="" textlink="">
      <xdr:nvSpPr>
        <xdr:cNvPr id="207" name="楕円 206">
          <a:extLst>
            <a:ext uri="{FF2B5EF4-FFF2-40B4-BE49-F238E27FC236}">
              <a16:creationId xmlns:a16="http://schemas.microsoft.com/office/drawing/2014/main" id="{A998FDA6-E0C1-4654-B538-6757B2D3A2D2}"/>
            </a:ext>
          </a:extLst>
        </xdr:cNvPr>
        <xdr:cNvSpPr/>
      </xdr:nvSpPr>
      <xdr:spPr>
        <a:xfrm>
          <a:off x="1079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79011</xdr:rowOff>
    </xdr:from>
    <xdr:ext cx="469744" cy="259045"/>
    <xdr:sp macro="" textlink="">
      <xdr:nvSpPr>
        <xdr:cNvPr id="208" name="テキスト ボックス 207">
          <a:extLst>
            <a:ext uri="{FF2B5EF4-FFF2-40B4-BE49-F238E27FC236}">
              <a16:creationId xmlns:a16="http://schemas.microsoft.com/office/drawing/2014/main" id="{4E40FD10-266A-4F54-9856-D5906C62BF7C}"/>
            </a:ext>
          </a:extLst>
        </xdr:cNvPr>
        <xdr:cNvSpPr txBox="1"/>
      </xdr:nvSpPr>
      <xdr:spPr>
        <a:xfrm>
          <a:off x="895428" y="124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EEB14F02-AA9C-45ED-9FE1-9CA4F6C6779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3FF2FD4F-5C79-4B47-85CE-012F5E9223E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26B48898-3ADC-4460-A884-C950EAC429C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8785D9DD-6A52-445A-955A-FBCFE450A27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5CF102F1-DE24-4359-87C3-AE278E8091C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15B258FB-7F8A-4077-A6B2-AE0CC51751E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A1A83931-1C38-4C99-A7A4-A7681F02FA3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9432C26A-E557-4756-94C5-DCC661C1F5B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1D24B269-CDD7-4768-8DCD-B8F7128F1DC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9E805FB9-E044-4C3A-9E09-18125E5AB2B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6C46CF61-1D14-43C8-95C5-9E6BB7782DCD}"/>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5A7799D1-0938-47EF-9455-EA9F0FB41C0C}"/>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C17D6EF5-2F64-48BD-AD29-A526C07C7619}"/>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5E06767F-DBD3-46B4-A06F-8CA0BF81BCF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D2A32E9-47C2-41AE-A68D-2B01FD859494}"/>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EBDF6463-FE59-45DD-840E-0D673D32DDF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9237A81E-D7C6-4AB6-840B-C8C31E385951}"/>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63D3BF63-32C8-497C-B08D-0568FD5028D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9FBA6347-2080-40AB-9B07-9662E7D4934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9FF1A61-E16F-4F3C-B0CD-DC3251D41E6C}"/>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180B825F-69EB-4FEC-989B-C421F2037308}"/>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25D8DBF7-EA14-4128-A908-593C3AA6403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6614A13-1B0D-4860-ADA1-792930E9C9BB}"/>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432B29A2-C4FE-40E5-A91A-E82978D1468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3495D2CC-F6FB-44F6-9C04-B9BBD9A5077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74BEE39A-098F-40BF-9305-90EDD9802D3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5" name="直線コネクタ 234">
          <a:extLst>
            <a:ext uri="{FF2B5EF4-FFF2-40B4-BE49-F238E27FC236}">
              <a16:creationId xmlns:a16="http://schemas.microsoft.com/office/drawing/2014/main" id="{B3C29ED7-E2AD-4034-8AED-8DC7756AE3D9}"/>
            </a:ext>
          </a:extLst>
        </xdr:cNvPr>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6" name="扶助費最小値テキスト">
          <a:extLst>
            <a:ext uri="{FF2B5EF4-FFF2-40B4-BE49-F238E27FC236}">
              <a16:creationId xmlns:a16="http://schemas.microsoft.com/office/drawing/2014/main" id="{43916D0D-3D87-4115-AFB6-01987B9FD55D}"/>
            </a:ext>
          </a:extLst>
        </xdr:cNvPr>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7" name="直線コネクタ 236">
          <a:extLst>
            <a:ext uri="{FF2B5EF4-FFF2-40B4-BE49-F238E27FC236}">
              <a16:creationId xmlns:a16="http://schemas.microsoft.com/office/drawing/2014/main" id="{682CB5FC-D170-4E39-98FF-D71894EC7307}"/>
            </a:ext>
          </a:extLst>
        </xdr:cNvPr>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8" name="扶助費最大値テキスト">
          <a:extLst>
            <a:ext uri="{FF2B5EF4-FFF2-40B4-BE49-F238E27FC236}">
              <a16:creationId xmlns:a16="http://schemas.microsoft.com/office/drawing/2014/main" id="{0E1ADE29-C2E7-4959-8A3C-99F02BC8F3E6}"/>
            </a:ext>
          </a:extLst>
        </xdr:cNvPr>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9" name="直線コネクタ 238">
          <a:extLst>
            <a:ext uri="{FF2B5EF4-FFF2-40B4-BE49-F238E27FC236}">
              <a16:creationId xmlns:a16="http://schemas.microsoft.com/office/drawing/2014/main" id="{738499C3-357B-436E-85A2-B57248A268BE}"/>
            </a:ext>
          </a:extLst>
        </xdr:cNvPr>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150281</xdr:rowOff>
    </xdr:from>
    <xdr:to>
      <xdr:col>24</xdr:col>
      <xdr:colOff>63500</xdr:colOff>
      <xdr:row>98</xdr:row>
      <xdr:rowOff>150543</xdr:rowOff>
    </xdr:to>
    <xdr:cxnSp macro="">
      <xdr:nvCxnSpPr>
        <xdr:cNvPr id="240" name="直線コネクタ 239">
          <a:extLst>
            <a:ext uri="{FF2B5EF4-FFF2-40B4-BE49-F238E27FC236}">
              <a16:creationId xmlns:a16="http://schemas.microsoft.com/office/drawing/2014/main" id="{5B811823-06A6-4805-AA0B-A1FFB63CE6E5}"/>
            </a:ext>
          </a:extLst>
        </xdr:cNvPr>
        <xdr:cNvCxnSpPr/>
      </xdr:nvCxnSpPr>
      <xdr:spPr>
        <a:xfrm flipV="1">
          <a:off x="3797300" y="16780931"/>
          <a:ext cx="838200" cy="1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41" name="扶助費平均値テキスト">
          <a:extLst>
            <a:ext uri="{FF2B5EF4-FFF2-40B4-BE49-F238E27FC236}">
              <a16:creationId xmlns:a16="http://schemas.microsoft.com/office/drawing/2014/main" id="{18E6EACB-9C0E-475C-BFDE-5D23A33E780C}"/>
            </a:ext>
          </a:extLst>
        </xdr:cNvPr>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2" name="フローチャート: 判断 241">
          <a:extLst>
            <a:ext uri="{FF2B5EF4-FFF2-40B4-BE49-F238E27FC236}">
              <a16:creationId xmlns:a16="http://schemas.microsoft.com/office/drawing/2014/main" id="{E71AAE67-05E3-4FAD-8C4D-F1F215BFD26C}"/>
            </a:ext>
          </a:extLst>
        </xdr:cNvPr>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150543</xdr:rowOff>
    </xdr:from>
    <xdr:to>
      <xdr:col>19</xdr:col>
      <xdr:colOff>177800</xdr:colOff>
      <xdr:row>99</xdr:row>
      <xdr:rowOff>18966</xdr:rowOff>
    </xdr:to>
    <xdr:cxnSp macro="">
      <xdr:nvCxnSpPr>
        <xdr:cNvPr id="243" name="直線コネクタ 242">
          <a:extLst>
            <a:ext uri="{FF2B5EF4-FFF2-40B4-BE49-F238E27FC236}">
              <a16:creationId xmlns:a16="http://schemas.microsoft.com/office/drawing/2014/main" id="{D2702860-E44D-4F1D-A2A0-AD2F0C0B3DB6}"/>
            </a:ext>
          </a:extLst>
        </xdr:cNvPr>
        <xdr:cNvCxnSpPr/>
      </xdr:nvCxnSpPr>
      <xdr:spPr>
        <a:xfrm flipV="1">
          <a:off x="2908300" y="16952643"/>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4" name="フローチャート: 判断 243">
          <a:extLst>
            <a:ext uri="{FF2B5EF4-FFF2-40B4-BE49-F238E27FC236}">
              <a16:creationId xmlns:a16="http://schemas.microsoft.com/office/drawing/2014/main" id="{17E316B8-4BE3-42E6-89D2-E5177CFC2CC7}"/>
            </a:ext>
          </a:extLst>
        </xdr:cNvPr>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5" name="テキスト ボックス 244">
          <a:extLst>
            <a:ext uri="{FF2B5EF4-FFF2-40B4-BE49-F238E27FC236}">
              <a16:creationId xmlns:a16="http://schemas.microsoft.com/office/drawing/2014/main" id="{18A21263-C70E-408C-B3FB-77BC3B629201}"/>
            </a:ext>
          </a:extLst>
        </xdr:cNvPr>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18966</xdr:rowOff>
    </xdr:from>
    <xdr:to>
      <xdr:col>15</xdr:col>
      <xdr:colOff>50800</xdr:colOff>
      <xdr:row>99</xdr:row>
      <xdr:rowOff>68213</xdr:rowOff>
    </xdr:to>
    <xdr:cxnSp macro="">
      <xdr:nvCxnSpPr>
        <xdr:cNvPr id="246" name="直線コネクタ 245">
          <a:extLst>
            <a:ext uri="{FF2B5EF4-FFF2-40B4-BE49-F238E27FC236}">
              <a16:creationId xmlns:a16="http://schemas.microsoft.com/office/drawing/2014/main" id="{D4765AF4-588F-4248-9DA3-92B41616D599}"/>
            </a:ext>
          </a:extLst>
        </xdr:cNvPr>
        <xdr:cNvCxnSpPr/>
      </xdr:nvCxnSpPr>
      <xdr:spPr>
        <a:xfrm flipV="1">
          <a:off x="2019300" y="16992516"/>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7" name="フローチャート: 判断 246">
          <a:extLst>
            <a:ext uri="{FF2B5EF4-FFF2-40B4-BE49-F238E27FC236}">
              <a16:creationId xmlns:a16="http://schemas.microsoft.com/office/drawing/2014/main" id="{8FB2A297-1064-4ADE-8934-DE64B2875212}"/>
            </a:ext>
          </a:extLst>
        </xdr:cNvPr>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8" name="テキスト ボックス 247">
          <a:extLst>
            <a:ext uri="{FF2B5EF4-FFF2-40B4-BE49-F238E27FC236}">
              <a16:creationId xmlns:a16="http://schemas.microsoft.com/office/drawing/2014/main" id="{A75BF76D-807B-4A43-BE88-A9FC1EE79D58}"/>
            </a:ext>
          </a:extLst>
        </xdr:cNvPr>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68213</xdr:rowOff>
    </xdr:from>
    <xdr:to>
      <xdr:col>10</xdr:col>
      <xdr:colOff>114300</xdr:colOff>
      <xdr:row>99</xdr:row>
      <xdr:rowOff>165826</xdr:rowOff>
    </xdr:to>
    <xdr:cxnSp macro="">
      <xdr:nvCxnSpPr>
        <xdr:cNvPr id="249" name="直線コネクタ 248">
          <a:extLst>
            <a:ext uri="{FF2B5EF4-FFF2-40B4-BE49-F238E27FC236}">
              <a16:creationId xmlns:a16="http://schemas.microsoft.com/office/drawing/2014/main" id="{7D1D3E97-5BC3-417F-AC25-578D2EB5AA8D}"/>
            </a:ext>
          </a:extLst>
        </xdr:cNvPr>
        <xdr:cNvCxnSpPr/>
      </xdr:nvCxnSpPr>
      <xdr:spPr>
        <a:xfrm flipV="1">
          <a:off x="1130300" y="17041763"/>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50" name="フローチャート: 判断 249">
          <a:extLst>
            <a:ext uri="{FF2B5EF4-FFF2-40B4-BE49-F238E27FC236}">
              <a16:creationId xmlns:a16="http://schemas.microsoft.com/office/drawing/2014/main" id="{40DA085E-28BA-4894-A8C5-AB4D66DB3EAF}"/>
            </a:ext>
          </a:extLst>
        </xdr:cNvPr>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51" name="テキスト ボックス 250">
          <a:extLst>
            <a:ext uri="{FF2B5EF4-FFF2-40B4-BE49-F238E27FC236}">
              <a16:creationId xmlns:a16="http://schemas.microsoft.com/office/drawing/2014/main" id="{546C47DC-6166-4CBC-B609-82725090F58F}"/>
            </a:ext>
          </a:extLst>
        </xdr:cNvPr>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2" name="フローチャート: 判断 251">
          <a:extLst>
            <a:ext uri="{FF2B5EF4-FFF2-40B4-BE49-F238E27FC236}">
              <a16:creationId xmlns:a16="http://schemas.microsoft.com/office/drawing/2014/main" id="{518D9FE1-E91B-4149-B3AE-3AB25A829D19}"/>
            </a:ext>
          </a:extLst>
        </xdr:cNvPr>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3" name="テキスト ボックス 252">
          <a:extLst>
            <a:ext uri="{FF2B5EF4-FFF2-40B4-BE49-F238E27FC236}">
              <a16:creationId xmlns:a16="http://schemas.microsoft.com/office/drawing/2014/main" id="{16E6098B-B55F-4EA8-A41B-5D5FE9F181A8}"/>
            </a:ext>
          </a:extLst>
        </xdr:cNvPr>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294C4EE5-0580-41AF-862A-932DA3850E6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9E03881D-B347-4CE0-AB36-17613409BEB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E949CD82-D4D7-4B34-B68D-690919F8112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10982147-D482-44EC-A4CA-FCCD1684D5E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AE9FDF45-33AC-44A2-BB14-C7E4E1A7739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99481</xdr:rowOff>
    </xdr:from>
    <xdr:to>
      <xdr:col>24</xdr:col>
      <xdr:colOff>114300</xdr:colOff>
      <xdr:row>98</xdr:row>
      <xdr:rowOff>29631</xdr:rowOff>
    </xdr:to>
    <xdr:sp macro="" textlink="">
      <xdr:nvSpPr>
        <xdr:cNvPr id="259" name="楕円 258">
          <a:extLst>
            <a:ext uri="{FF2B5EF4-FFF2-40B4-BE49-F238E27FC236}">
              <a16:creationId xmlns:a16="http://schemas.microsoft.com/office/drawing/2014/main" id="{803BDEA7-CC10-4B4A-835C-76089A6E8F32}"/>
            </a:ext>
          </a:extLst>
        </xdr:cNvPr>
        <xdr:cNvSpPr/>
      </xdr:nvSpPr>
      <xdr:spPr>
        <a:xfrm>
          <a:off x="4584700" y="167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14408</xdr:rowOff>
    </xdr:from>
    <xdr:ext cx="534377" cy="259045"/>
    <xdr:sp macro="" textlink="">
      <xdr:nvSpPr>
        <xdr:cNvPr id="260" name="扶助費該当値テキスト">
          <a:extLst>
            <a:ext uri="{FF2B5EF4-FFF2-40B4-BE49-F238E27FC236}">
              <a16:creationId xmlns:a16="http://schemas.microsoft.com/office/drawing/2014/main" id="{6520E6F3-87F8-46AA-A31F-8C41E010BEFA}"/>
            </a:ext>
          </a:extLst>
        </xdr:cNvPr>
        <xdr:cNvSpPr txBox="1"/>
      </xdr:nvSpPr>
      <xdr:spPr>
        <a:xfrm>
          <a:off x="4686300" y="166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99743</xdr:rowOff>
    </xdr:from>
    <xdr:to>
      <xdr:col>20</xdr:col>
      <xdr:colOff>38100</xdr:colOff>
      <xdr:row>99</xdr:row>
      <xdr:rowOff>29893</xdr:rowOff>
    </xdr:to>
    <xdr:sp macro="" textlink="">
      <xdr:nvSpPr>
        <xdr:cNvPr id="261" name="楕円 260">
          <a:extLst>
            <a:ext uri="{FF2B5EF4-FFF2-40B4-BE49-F238E27FC236}">
              <a16:creationId xmlns:a16="http://schemas.microsoft.com/office/drawing/2014/main" id="{CFAC6FDE-BA2B-44E7-9E3C-D771EAD5EE91}"/>
            </a:ext>
          </a:extLst>
        </xdr:cNvPr>
        <xdr:cNvSpPr/>
      </xdr:nvSpPr>
      <xdr:spPr>
        <a:xfrm>
          <a:off x="3746500" y="169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21020</xdr:rowOff>
    </xdr:from>
    <xdr:ext cx="534377" cy="259045"/>
    <xdr:sp macro="" textlink="">
      <xdr:nvSpPr>
        <xdr:cNvPr id="262" name="テキスト ボックス 261">
          <a:extLst>
            <a:ext uri="{FF2B5EF4-FFF2-40B4-BE49-F238E27FC236}">
              <a16:creationId xmlns:a16="http://schemas.microsoft.com/office/drawing/2014/main" id="{90F5A7C3-C22F-452C-96E3-F960615871FF}"/>
            </a:ext>
          </a:extLst>
        </xdr:cNvPr>
        <xdr:cNvSpPr txBox="1"/>
      </xdr:nvSpPr>
      <xdr:spPr>
        <a:xfrm>
          <a:off x="3530111" y="169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139616</xdr:rowOff>
    </xdr:from>
    <xdr:to>
      <xdr:col>15</xdr:col>
      <xdr:colOff>101600</xdr:colOff>
      <xdr:row>99</xdr:row>
      <xdr:rowOff>69766</xdr:rowOff>
    </xdr:to>
    <xdr:sp macro="" textlink="">
      <xdr:nvSpPr>
        <xdr:cNvPr id="263" name="楕円 262">
          <a:extLst>
            <a:ext uri="{FF2B5EF4-FFF2-40B4-BE49-F238E27FC236}">
              <a16:creationId xmlns:a16="http://schemas.microsoft.com/office/drawing/2014/main" id="{D5035DC2-0E4B-4C1C-8D5E-B6DEEECA43F4}"/>
            </a:ext>
          </a:extLst>
        </xdr:cNvPr>
        <xdr:cNvSpPr/>
      </xdr:nvSpPr>
      <xdr:spPr>
        <a:xfrm>
          <a:off x="2857500" y="169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60893</xdr:rowOff>
    </xdr:from>
    <xdr:ext cx="534377" cy="259045"/>
    <xdr:sp macro="" textlink="">
      <xdr:nvSpPr>
        <xdr:cNvPr id="264" name="テキスト ボックス 263">
          <a:extLst>
            <a:ext uri="{FF2B5EF4-FFF2-40B4-BE49-F238E27FC236}">
              <a16:creationId xmlns:a16="http://schemas.microsoft.com/office/drawing/2014/main" id="{F35CF431-3299-4A74-A14F-CBA58E1A86EF}"/>
            </a:ext>
          </a:extLst>
        </xdr:cNvPr>
        <xdr:cNvSpPr txBox="1"/>
      </xdr:nvSpPr>
      <xdr:spPr>
        <a:xfrm>
          <a:off x="2641111" y="170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17413</xdr:rowOff>
    </xdr:from>
    <xdr:to>
      <xdr:col>10</xdr:col>
      <xdr:colOff>165100</xdr:colOff>
      <xdr:row>99</xdr:row>
      <xdr:rowOff>119013</xdr:rowOff>
    </xdr:to>
    <xdr:sp macro="" textlink="">
      <xdr:nvSpPr>
        <xdr:cNvPr id="265" name="楕円 264">
          <a:extLst>
            <a:ext uri="{FF2B5EF4-FFF2-40B4-BE49-F238E27FC236}">
              <a16:creationId xmlns:a16="http://schemas.microsoft.com/office/drawing/2014/main" id="{6953369F-F181-48B0-A002-8DAA9CE74CD8}"/>
            </a:ext>
          </a:extLst>
        </xdr:cNvPr>
        <xdr:cNvSpPr/>
      </xdr:nvSpPr>
      <xdr:spPr>
        <a:xfrm>
          <a:off x="1968500" y="169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110140</xdr:rowOff>
    </xdr:from>
    <xdr:ext cx="534377" cy="259045"/>
    <xdr:sp macro="" textlink="">
      <xdr:nvSpPr>
        <xdr:cNvPr id="266" name="テキスト ボックス 265">
          <a:extLst>
            <a:ext uri="{FF2B5EF4-FFF2-40B4-BE49-F238E27FC236}">
              <a16:creationId xmlns:a16="http://schemas.microsoft.com/office/drawing/2014/main" id="{0398F033-3D06-4882-B5C8-A0C8ABE83316}"/>
            </a:ext>
          </a:extLst>
        </xdr:cNvPr>
        <xdr:cNvSpPr txBox="1"/>
      </xdr:nvSpPr>
      <xdr:spPr>
        <a:xfrm>
          <a:off x="1752111" y="170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115026</xdr:rowOff>
    </xdr:from>
    <xdr:to>
      <xdr:col>6</xdr:col>
      <xdr:colOff>38100</xdr:colOff>
      <xdr:row>100</xdr:row>
      <xdr:rowOff>45176</xdr:rowOff>
    </xdr:to>
    <xdr:sp macro="" textlink="">
      <xdr:nvSpPr>
        <xdr:cNvPr id="267" name="楕円 266">
          <a:extLst>
            <a:ext uri="{FF2B5EF4-FFF2-40B4-BE49-F238E27FC236}">
              <a16:creationId xmlns:a16="http://schemas.microsoft.com/office/drawing/2014/main" id="{104D7944-EFB4-4696-A881-05DAE22B0B73}"/>
            </a:ext>
          </a:extLst>
        </xdr:cNvPr>
        <xdr:cNvSpPr/>
      </xdr:nvSpPr>
      <xdr:spPr>
        <a:xfrm>
          <a:off x="1079500" y="170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36303</xdr:rowOff>
    </xdr:from>
    <xdr:ext cx="534377" cy="259045"/>
    <xdr:sp macro="" textlink="">
      <xdr:nvSpPr>
        <xdr:cNvPr id="268" name="テキスト ボックス 267">
          <a:extLst>
            <a:ext uri="{FF2B5EF4-FFF2-40B4-BE49-F238E27FC236}">
              <a16:creationId xmlns:a16="http://schemas.microsoft.com/office/drawing/2014/main" id="{4ADCDD5C-B599-44B6-95F8-123914BAC858}"/>
            </a:ext>
          </a:extLst>
        </xdr:cNvPr>
        <xdr:cNvSpPr txBox="1"/>
      </xdr:nvSpPr>
      <xdr:spPr>
        <a:xfrm>
          <a:off x="863111" y="171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7BFDC585-8AC7-4DCD-A3CE-3853E280D6A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4A35DE9A-53F8-4FAB-A673-7E8AC6D074B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4212DEA4-2E51-4937-9D93-C91318315F5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15F6902E-3A08-4DD8-B50F-F18B6D9BAC4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DA3352BC-4DA1-4E5A-AAF1-C893C7CF544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7A2AAA00-187B-4D0F-9BB2-9DB561E4636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AE38E131-0DCA-4F05-B3E0-35C77BF5754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3A90585F-EDF6-42C8-8953-B4ACF7DFB8A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37A3D82C-7638-4687-943C-CB21C9116AB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8C1D9B2C-66BE-4D5B-98D8-7F780C8EAD9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D3F9F398-CB85-414F-8730-106F4DA24B7B}"/>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8123C176-3344-49AF-9625-71F10C7F5FDB}"/>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9B35031A-E2DD-448A-B0B5-E07BCE40A2D5}"/>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EF860A3B-B32C-4F5C-9CA6-3509915CBBF2}"/>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50F9CF38-2DFE-401B-825A-9D5F79CF51BD}"/>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F86E714C-4415-4CCC-8E9A-7DD1238F341C}"/>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A9FD254B-8B03-47D7-B285-A43492D8C608}"/>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67ECFC7B-BDF3-4605-A823-5A23BF9F95E7}"/>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D3C1896-EA03-4B74-A915-AFE58D71B061}"/>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a:extLst>
            <a:ext uri="{FF2B5EF4-FFF2-40B4-BE49-F238E27FC236}">
              <a16:creationId xmlns:a16="http://schemas.microsoft.com/office/drawing/2014/main" id="{643BC308-9EED-42A1-8B29-238BAA9577A3}"/>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1865F120-1040-41E1-8A17-1B3450BAE3E4}"/>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B2973DA5-817E-4B57-924E-2EB9A079F8BB}"/>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6B9B3DA7-08B3-4646-8058-81D9A8679DF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26EAEDBE-A491-4D7C-83DF-986C908F76E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C810605B-A87C-4463-B89B-5DD5122852A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4" name="直線コネクタ 293">
          <a:extLst>
            <a:ext uri="{FF2B5EF4-FFF2-40B4-BE49-F238E27FC236}">
              <a16:creationId xmlns:a16="http://schemas.microsoft.com/office/drawing/2014/main" id="{C0180392-4660-4DCF-94E5-CC6C4B940C09}"/>
            </a:ext>
          </a:extLst>
        </xdr:cNvPr>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5" name="補助費等最小値テキスト">
          <a:extLst>
            <a:ext uri="{FF2B5EF4-FFF2-40B4-BE49-F238E27FC236}">
              <a16:creationId xmlns:a16="http://schemas.microsoft.com/office/drawing/2014/main" id="{B3437402-B0A0-4FEA-BCED-CD99F36637AF}"/>
            </a:ext>
          </a:extLst>
        </xdr:cNvPr>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6" name="直線コネクタ 295">
          <a:extLst>
            <a:ext uri="{FF2B5EF4-FFF2-40B4-BE49-F238E27FC236}">
              <a16:creationId xmlns:a16="http://schemas.microsoft.com/office/drawing/2014/main" id="{70EB1F46-4A02-4283-926E-A7882F89CA65}"/>
            </a:ext>
          </a:extLst>
        </xdr:cNvPr>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7" name="補助費等最大値テキスト">
          <a:extLst>
            <a:ext uri="{FF2B5EF4-FFF2-40B4-BE49-F238E27FC236}">
              <a16:creationId xmlns:a16="http://schemas.microsoft.com/office/drawing/2014/main" id="{48F74DC4-8388-4245-8C88-44B56EA2C6B5}"/>
            </a:ext>
          </a:extLst>
        </xdr:cNvPr>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8" name="直線コネクタ 297">
          <a:extLst>
            <a:ext uri="{FF2B5EF4-FFF2-40B4-BE49-F238E27FC236}">
              <a16:creationId xmlns:a16="http://schemas.microsoft.com/office/drawing/2014/main" id="{7F061457-76BF-43AF-B26D-04DF6F3AD50A}"/>
            </a:ext>
          </a:extLst>
        </xdr:cNvPr>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14231</xdr:rowOff>
    </xdr:from>
    <xdr:to>
      <xdr:col>55</xdr:col>
      <xdr:colOff>0</xdr:colOff>
      <xdr:row>35</xdr:row>
      <xdr:rowOff>148517</xdr:rowOff>
    </xdr:to>
    <xdr:cxnSp macro="">
      <xdr:nvCxnSpPr>
        <xdr:cNvPr id="299" name="直線コネクタ 298">
          <a:extLst>
            <a:ext uri="{FF2B5EF4-FFF2-40B4-BE49-F238E27FC236}">
              <a16:creationId xmlns:a16="http://schemas.microsoft.com/office/drawing/2014/main" id="{67091D91-423F-4E6A-8948-F3671961066E}"/>
            </a:ext>
          </a:extLst>
        </xdr:cNvPr>
        <xdr:cNvCxnSpPr/>
      </xdr:nvCxnSpPr>
      <xdr:spPr>
        <a:xfrm flipV="1">
          <a:off x="9639300" y="5843531"/>
          <a:ext cx="838200" cy="30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300" name="補助費等平均値テキスト">
          <a:extLst>
            <a:ext uri="{FF2B5EF4-FFF2-40B4-BE49-F238E27FC236}">
              <a16:creationId xmlns:a16="http://schemas.microsoft.com/office/drawing/2014/main" id="{D2BD5870-FF7B-4507-915F-17C87F097CB2}"/>
            </a:ext>
          </a:extLst>
        </xdr:cNvPr>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301" name="フローチャート: 判断 300">
          <a:extLst>
            <a:ext uri="{FF2B5EF4-FFF2-40B4-BE49-F238E27FC236}">
              <a16:creationId xmlns:a16="http://schemas.microsoft.com/office/drawing/2014/main" id="{9BFB3C2F-D274-436A-88DF-43C904DD805C}"/>
            </a:ext>
          </a:extLst>
        </xdr:cNvPr>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49974</xdr:rowOff>
    </xdr:from>
    <xdr:to>
      <xdr:col>50</xdr:col>
      <xdr:colOff>114300</xdr:colOff>
      <xdr:row>35</xdr:row>
      <xdr:rowOff>148517</xdr:rowOff>
    </xdr:to>
    <xdr:cxnSp macro="">
      <xdr:nvCxnSpPr>
        <xdr:cNvPr id="302" name="直線コネクタ 301">
          <a:extLst>
            <a:ext uri="{FF2B5EF4-FFF2-40B4-BE49-F238E27FC236}">
              <a16:creationId xmlns:a16="http://schemas.microsoft.com/office/drawing/2014/main" id="{AB13020E-0073-4150-A4B4-177CACDC5157}"/>
            </a:ext>
          </a:extLst>
        </xdr:cNvPr>
        <xdr:cNvCxnSpPr/>
      </xdr:nvCxnSpPr>
      <xdr:spPr>
        <a:xfrm>
          <a:off x="8750300" y="6050724"/>
          <a:ext cx="8890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3" name="フローチャート: 判断 302">
          <a:extLst>
            <a:ext uri="{FF2B5EF4-FFF2-40B4-BE49-F238E27FC236}">
              <a16:creationId xmlns:a16="http://schemas.microsoft.com/office/drawing/2014/main" id="{31E329CF-8CFB-4DD5-B4D6-7F6B9BF1F1DD}"/>
            </a:ext>
          </a:extLst>
        </xdr:cNvPr>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4" name="テキスト ボックス 303">
          <a:extLst>
            <a:ext uri="{FF2B5EF4-FFF2-40B4-BE49-F238E27FC236}">
              <a16:creationId xmlns:a16="http://schemas.microsoft.com/office/drawing/2014/main" id="{E1FAF38D-DCAB-4C38-9400-EE779B01C3BF}"/>
            </a:ext>
          </a:extLst>
        </xdr:cNvPr>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49974</xdr:rowOff>
    </xdr:from>
    <xdr:to>
      <xdr:col>45</xdr:col>
      <xdr:colOff>177800</xdr:colOff>
      <xdr:row>36</xdr:row>
      <xdr:rowOff>42757</xdr:rowOff>
    </xdr:to>
    <xdr:cxnSp macro="">
      <xdr:nvCxnSpPr>
        <xdr:cNvPr id="305" name="直線コネクタ 304">
          <a:extLst>
            <a:ext uri="{FF2B5EF4-FFF2-40B4-BE49-F238E27FC236}">
              <a16:creationId xmlns:a16="http://schemas.microsoft.com/office/drawing/2014/main" id="{CB69E206-B8AA-46BB-9D89-15707546D4BB}"/>
            </a:ext>
          </a:extLst>
        </xdr:cNvPr>
        <xdr:cNvCxnSpPr/>
      </xdr:nvCxnSpPr>
      <xdr:spPr>
        <a:xfrm flipV="1">
          <a:off x="7861300" y="6050724"/>
          <a:ext cx="889000" cy="16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6" name="フローチャート: 判断 305">
          <a:extLst>
            <a:ext uri="{FF2B5EF4-FFF2-40B4-BE49-F238E27FC236}">
              <a16:creationId xmlns:a16="http://schemas.microsoft.com/office/drawing/2014/main" id="{5D431D69-2153-4B75-B68E-117E5C6082E2}"/>
            </a:ext>
          </a:extLst>
        </xdr:cNvPr>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7" name="テキスト ボックス 306">
          <a:extLst>
            <a:ext uri="{FF2B5EF4-FFF2-40B4-BE49-F238E27FC236}">
              <a16:creationId xmlns:a16="http://schemas.microsoft.com/office/drawing/2014/main" id="{5948229F-16B5-404A-9B91-74A057EDF459}"/>
            </a:ext>
          </a:extLst>
        </xdr:cNvPr>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36862</xdr:rowOff>
    </xdr:from>
    <xdr:to>
      <xdr:col>41</xdr:col>
      <xdr:colOff>50800</xdr:colOff>
      <xdr:row>36</xdr:row>
      <xdr:rowOff>42757</xdr:rowOff>
    </xdr:to>
    <xdr:cxnSp macro="">
      <xdr:nvCxnSpPr>
        <xdr:cNvPr id="308" name="直線コネクタ 307">
          <a:extLst>
            <a:ext uri="{FF2B5EF4-FFF2-40B4-BE49-F238E27FC236}">
              <a16:creationId xmlns:a16="http://schemas.microsoft.com/office/drawing/2014/main" id="{A00539E6-6CA2-44FF-A2B5-A2305DCF9B7A}"/>
            </a:ext>
          </a:extLst>
        </xdr:cNvPr>
        <xdr:cNvCxnSpPr/>
      </xdr:nvCxnSpPr>
      <xdr:spPr>
        <a:xfrm>
          <a:off x="6972300" y="6209062"/>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9" name="フローチャート: 判断 308">
          <a:extLst>
            <a:ext uri="{FF2B5EF4-FFF2-40B4-BE49-F238E27FC236}">
              <a16:creationId xmlns:a16="http://schemas.microsoft.com/office/drawing/2014/main" id="{4D402FFD-7E2B-4B2E-9A9B-FAA6D264B5C0}"/>
            </a:ext>
          </a:extLst>
        </xdr:cNvPr>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10" name="テキスト ボックス 309">
          <a:extLst>
            <a:ext uri="{FF2B5EF4-FFF2-40B4-BE49-F238E27FC236}">
              <a16:creationId xmlns:a16="http://schemas.microsoft.com/office/drawing/2014/main" id="{B1FA4D8F-2095-4090-9305-A93B4F2BE084}"/>
            </a:ext>
          </a:extLst>
        </xdr:cNvPr>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11" name="フローチャート: 判断 310">
          <a:extLst>
            <a:ext uri="{FF2B5EF4-FFF2-40B4-BE49-F238E27FC236}">
              <a16:creationId xmlns:a16="http://schemas.microsoft.com/office/drawing/2014/main" id="{F3520C39-6DF9-4EE7-AFB6-E1E448201BB4}"/>
            </a:ext>
          </a:extLst>
        </xdr:cNvPr>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2" name="テキスト ボックス 311">
          <a:extLst>
            <a:ext uri="{FF2B5EF4-FFF2-40B4-BE49-F238E27FC236}">
              <a16:creationId xmlns:a16="http://schemas.microsoft.com/office/drawing/2014/main" id="{7657BE12-DBE3-4B40-99F6-E56A24C86547}"/>
            </a:ext>
          </a:extLst>
        </xdr:cNvPr>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B4BE818B-07E5-4317-8E5C-479874B72A7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A73F3F5B-1745-4F2B-9783-2642A8B8F63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9A94DCF0-DC6E-4B55-948E-5222D85C0D7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3F7B2D43-FC6F-46F5-8ACB-73873731304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1820DDF6-CC70-4E66-AFAE-B96103DA35F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134881</xdr:rowOff>
    </xdr:from>
    <xdr:to>
      <xdr:col>55</xdr:col>
      <xdr:colOff>50800</xdr:colOff>
      <xdr:row>34</xdr:row>
      <xdr:rowOff>65031</xdr:rowOff>
    </xdr:to>
    <xdr:sp macro="" textlink="">
      <xdr:nvSpPr>
        <xdr:cNvPr id="318" name="楕円 317">
          <a:extLst>
            <a:ext uri="{FF2B5EF4-FFF2-40B4-BE49-F238E27FC236}">
              <a16:creationId xmlns:a16="http://schemas.microsoft.com/office/drawing/2014/main" id="{2E9BFA76-D8DD-468A-B55D-631C8C288F8A}"/>
            </a:ext>
          </a:extLst>
        </xdr:cNvPr>
        <xdr:cNvSpPr/>
      </xdr:nvSpPr>
      <xdr:spPr>
        <a:xfrm>
          <a:off x="10426700" y="57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157758</xdr:rowOff>
    </xdr:from>
    <xdr:ext cx="534377" cy="259045"/>
    <xdr:sp macro="" textlink="">
      <xdr:nvSpPr>
        <xdr:cNvPr id="319" name="補助費等該当値テキスト">
          <a:extLst>
            <a:ext uri="{FF2B5EF4-FFF2-40B4-BE49-F238E27FC236}">
              <a16:creationId xmlns:a16="http://schemas.microsoft.com/office/drawing/2014/main" id="{FA735220-9FB4-4725-AFF5-B5FD926A1861}"/>
            </a:ext>
          </a:extLst>
        </xdr:cNvPr>
        <xdr:cNvSpPr txBox="1"/>
      </xdr:nvSpPr>
      <xdr:spPr>
        <a:xfrm>
          <a:off x="10528300" y="5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97717</xdr:rowOff>
    </xdr:from>
    <xdr:to>
      <xdr:col>50</xdr:col>
      <xdr:colOff>165100</xdr:colOff>
      <xdr:row>36</xdr:row>
      <xdr:rowOff>27867</xdr:rowOff>
    </xdr:to>
    <xdr:sp macro="" textlink="">
      <xdr:nvSpPr>
        <xdr:cNvPr id="320" name="楕円 319">
          <a:extLst>
            <a:ext uri="{FF2B5EF4-FFF2-40B4-BE49-F238E27FC236}">
              <a16:creationId xmlns:a16="http://schemas.microsoft.com/office/drawing/2014/main" id="{B4D900D3-0B5F-4985-BB55-03FEB9934B10}"/>
            </a:ext>
          </a:extLst>
        </xdr:cNvPr>
        <xdr:cNvSpPr/>
      </xdr:nvSpPr>
      <xdr:spPr>
        <a:xfrm>
          <a:off x="9588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44394</xdr:rowOff>
    </xdr:from>
    <xdr:ext cx="534377" cy="259045"/>
    <xdr:sp macro="" textlink="">
      <xdr:nvSpPr>
        <xdr:cNvPr id="321" name="テキスト ボックス 320">
          <a:extLst>
            <a:ext uri="{FF2B5EF4-FFF2-40B4-BE49-F238E27FC236}">
              <a16:creationId xmlns:a16="http://schemas.microsoft.com/office/drawing/2014/main" id="{2DCBBF5C-8E8F-4AFF-95CD-4DAD7EB5544A}"/>
            </a:ext>
          </a:extLst>
        </xdr:cNvPr>
        <xdr:cNvSpPr txBox="1"/>
      </xdr:nvSpPr>
      <xdr:spPr>
        <a:xfrm>
          <a:off x="9372111" y="58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170624</xdr:rowOff>
    </xdr:from>
    <xdr:to>
      <xdr:col>46</xdr:col>
      <xdr:colOff>38100</xdr:colOff>
      <xdr:row>35</xdr:row>
      <xdr:rowOff>100774</xdr:rowOff>
    </xdr:to>
    <xdr:sp macro="" textlink="">
      <xdr:nvSpPr>
        <xdr:cNvPr id="322" name="楕円 321">
          <a:extLst>
            <a:ext uri="{FF2B5EF4-FFF2-40B4-BE49-F238E27FC236}">
              <a16:creationId xmlns:a16="http://schemas.microsoft.com/office/drawing/2014/main" id="{F973FC5E-D5CB-4AA3-BA36-5AE1E9D4ACE1}"/>
            </a:ext>
          </a:extLst>
        </xdr:cNvPr>
        <xdr:cNvSpPr/>
      </xdr:nvSpPr>
      <xdr:spPr>
        <a:xfrm>
          <a:off x="8699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117301</xdr:rowOff>
    </xdr:from>
    <xdr:ext cx="534377" cy="259045"/>
    <xdr:sp macro="" textlink="">
      <xdr:nvSpPr>
        <xdr:cNvPr id="323" name="テキスト ボックス 322">
          <a:extLst>
            <a:ext uri="{FF2B5EF4-FFF2-40B4-BE49-F238E27FC236}">
              <a16:creationId xmlns:a16="http://schemas.microsoft.com/office/drawing/2014/main" id="{C088FEF5-69D1-4E89-816D-C4287ACE0062}"/>
            </a:ext>
          </a:extLst>
        </xdr:cNvPr>
        <xdr:cNvSpPr txBox="1"/>
      </xdr:nvSpPr>
      <xdr:spPr>
        <a:xfrm>
          <a:off x="8483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163407</xdr:rowOff>
    </xdr:from>
    <xdr:to>
      <xdr:col>41</xdr:col>
      <xdr:colOff>101600</xdr:colOff>
      <xdr:row>36</xdr:row>
      <xdr:rowOff>93557</xdr:rowOff>
    </xdr:to>
    <xdr:sp macro="" textlink="">
      <xdr:nvSpPr>
        <xdr:cNvPr id="324" name="楕円 323">
          <a:extLst>
            <a:ext uri="{FF2B5EF4-FFF2-40B4-BE49-F238E27FC236}">
              <a16:creationId xmlns:a16="http://schemas.microsoft.com/office/drawing/2014/main" id="{272CFD67-13E6-41C9-8B2B-094F129C9AB2}"/>
            </a:ext>
          </a:extLst>
        </xdr:cNvPr>
        <xdr:cNvSpPr/>
      </xdr:nvSpPr>
      <xdr:spPr>
        <a:xfrm>
          <a:off x="7810500" y="61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84684</xdr:rowOff>
    </xdr:from>
    <xdr:ext cx="534377" cy="259045"/>
    <xdr:sp macro="" textlink="">
      <xdr:nvSpPr>
        <xdr:cNvPr id="325" name="テキスト ボックス 324">
          <a:extLst>
            <a:ext uri="{FF2B5EF4-FFF2-40B4-BE49-F238E27FC236}">
              <a16:creationId xmlns:a16="http://schemas.microsoft.com/office/drawing/2014/main" id="{332BE091-D216-4731-A0C2-8C0849DF598D}"/>
            </a:ext>
          </a:extLst>
        </xdr:cNvPr>
        <xdr:cNvSpPr txBox="1"/>
      </xdr:nvSpPr>
      <xdr:spPr>
        <a:xfrm>
          <a:off x="7594111" y="625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157512</xdr:rowOff>
    </xdr:from>
    <xdr:to>
      <xdr:col>36</xdr:col>
      <xdr:colOff>165100</xdr:colOff>
      <xdr:row>36</xdr:row>
      <xdr:rowOff>87662</xdr:rowOff>
    </xdr:to>
    <xdr:sp macro="" textlink="">
      <xdr:nvSpPr>
        <xdr:cNvPr id="326" name="楕円 325">
          <a:extLst>
            <a:ext uri="{FF2B5EF4-FFF2-40B4-BE49-F238E27FC236}">
              <a16:creationId xmlns:a16="http://schemas.microsoft.com/office/drawing/2014/main" id="{40884E6C-828F-44AF-ABD7-860ECFD8C53B}"/>
            </a:ext>
          </a:extLst>
        </xdr:cNvPr>
        <xdr:cNvSpPr/>
      </xdr:nvSpPr>
      <xdr:spPr>
        <a:xfrm>
          <a:off x="6921500" y="615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104189</xdr:rowOff>
    </xdr:from>
    <xdr:ext cx="534377" cy="259045"/>
    <xdr:sp macro="" textlink="">
      <xdr:nvSpPr>
        <xdr:cNvPr id="327" name="テキスト ボックス 326">
          <a:extLst>
            <a:ext uri="{FF2B5EF4-FFF2-40B4-BE49-F238E27FC236}">
              <a16:creationId xmlns:a16="http://schemas.microsoft.com/office/drawing/2014/main" id="{CE4873B9-3018-4A76-B194-4C5F7755831D}"/>
            </a:ext>
          </a:extLst>
        </xdr:cNvPr>
        <xdr:cNvSpPr txBox="1"/>
      </xdr:nvSpPr>
      <xdr:spPr>
        <a:xfrm>
          <a:off x="6705111" y="59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54A03075-6B57-48A0-86B0-298B9BC3C25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D72597D2-EA34-4E97-BEF3-A3586DF19B3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AF8EBD05-1A66-46ED-9014-6EE2AC04DB8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42D9501C-7E2F-4237-B61E-38B4033D933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CF5FFABF-9363-4501-A4B1-90CEA14733C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86E87AF6-5D8C-4804-85D7-989B5A8BE5F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CAE311AF-00CE-4D8A-A95E-84A1575023F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90A34DB2-269D-40B0-B70F-043EFB5F83F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9B25BFD4-F826-452E-8741-929890DD973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1991BF26-8866-4133-AA01-E28FCFF658A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a:extLst>
            <a:ext uri="{FF2B5EF4-FFF2-40B4-BE49-F238E27FC236}">
              <a16:creationId xmlns:a16="http://schemas.microsoft.com/office/drawing/2014/main" id="{D26E41F5-EAEB-4352-B17D-271E4E6955D9}"/>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a:extLst>
            <a:ext uri="{FF2B5EF4-FFF2-40B4-BE49-F238E27FC236}">
              <a16:creationId xmlns:a16="http://schemas.microsoft.com/office/drawing/2014/main" id="{874A13AB-D60F-49D4-AA50-009CDFF4A99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a:extLst>
            <a:ext uri="{FF2B5EF4-FFF2-40B4-BE49-F238E27FC236}">
              <a16:creationId xmlns:a16="http://schemas.microsoft.com/office/drawing/2014/main" id="{084D4075-23BB-4912-8902-740CCF10BDD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a:extLst>
            <a:ext uri="{FF2B5EF4-FFF2-40B4-BE49-F238E27FC236}">
              <a16:creationId xmlns:a16="http://schemas.microsoft.com/office/drawing/2014/main" id="{F00ADC79-71A0-4E50-9480-0C61860AA7B9}"/>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a:extLst>
            <a:ext uri="{FF2B5EF4-FFF2-40B4-BE49-F238E27FC236}">
              <a16:creationId xmlns:a16="http://schemas.microsoft.com/office/drawing/2014/main" id="{D413DF31-8D34-4C90-824B-88B45CA3D5FF}"/>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a:extLst>
            <a:ext uri="{FF2B5EF4-FFF2-40B4-BE49-F238E27FC236}">
              <a16:creationId xmlns:a16="http://schemas.microsoft.com/office/drawing/2014/main" id="{7473CEBC-E163-4106-94D7-F9984EC0C59A}"/>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a:extLst>
            <a:ext uri="{FF2B5EF4-FFF2-40B4-BE49-F238E27FC236}">
              <a16:creationId xmlns:a16="http://schemas.microsoft.com/office/drawing/2014/main" id="{1B9FA280-1451-4236-B28C-FBB79696FB9D}"/>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a:extLst>
            <a:ext uri="{FF2B5EF4-FFF2-40B4-BE49-F238E27FC236}">
              <a16:creationId xmlns:a16="http://schemas.microsoft.com/office/drawing/2014/main" id="{BFFDE81F-86E9-4401-B87C-EDAE345F629E}"/>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9272F6F4-AC3F-4312-BF73-E500BC3E2BD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86495EE1-451E-4219-B229-55E2F6447CD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C78C9FCD-45FC-4F9D-929A-9637BC40ED5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9" name="直線コネクタ 348">
          <a:extLst>
            <a:ext uri="{FF2B5EF4-FFF2-40B4-BE49-F238E27FC236}">
              <a16:creationId xmlns:a16="http://schemas.microsoft.com/office/drawing/2014/main" id="{1D2DC6B5-C684-49C1-BB46-2FEA7933DFE6}"/>
            </a:ext>
          </a:extLst>
        </xdr:cNvPr>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50" name="普通建設事業費最小値テキスト">
          <a:extLst>
            <a:ext uri="{FF2B5EF4-FFF2-40B4-BE49-F238E27FC236}">
              <a16:creationId xmlns:a16="http://schemas.microsoft.com/office/drawing/2014/main" id="{D607F813-84B8-43B5-9FF4-ACE3440FF5A0}"/>
            </a:ext>
          </a:extLst>
        </xdr:cNvPr>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51" name="直線コネクタ 350">
          <a:extLst>
            <a:ext uri="{FF2B5EF4-FFF2-40B4-BE49-F238E27FC236}">
              <a16:creationId xmlns:a16="http://schemas.microsoft.com/office/drawing/2014/main" id="{76C01E3F-566F-4B05-A62D-CA7BEABFF6A6}"/>
            </a:ext>
          </a:extLst>
        </xdr:cNvPr>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2" name="普通建設事業費最大値テキスト">
          <a:extLst>
            <a:ext uri="{FF2B5EF4-FFF2-40B4-BE49-F238E27FC236}">
              <a16:creationId xmlns:a16="http://schemas.microsoft.com/office/drawing/2014/main" id="{E346BAB4-DB44-440F-92EF-09168DF0F868}"/>
            </a:ext>
          </a:extLst>
        </xdr:cNvPr>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3" name="直線コネクタ 352">
          <a:extLst>
            <a:ext uri="{FF2B5EF4-FFF2-40B4-BE49-F238E27FC236}">
              <a16:creationId xmlns:a16="http://schemas.microsoft.com/office/drawing/2014/main" id="{545EEAAA-C7A9-4E68-BD50-02C4E9EC51D9}"/>
            </a:ext>
          </a:extLst>
        </xdr:cNvPr>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65894</xdr:rowOff>
    </xdr:from>
    <xdr:to>
      <xdr:col>55</xdr:col>
      <xdr:colOff>0</xdr:colOff>
      <xdr:row>57</xdr:row>
      <xdr:rowOff>92229</xdr:rowOff>
    </xdr:to>
    <xdr:cxnSp macro="">
      <xdr:nvCxnSpPr>
        <xdr:cNvPr id="354" name="直線コネクタ 353">
          <a:extLst>
            <a:ext uri="{FF2B5EF4-FFF2-40B4-BE49-F238E27FC236}">
              <a16:creationId xmlns:a16="http://schemas.microsoft.com/office/drawing/2014/main" id="{618F584C-0698-4C5D-97B6-AC3ABECB7A56}"/>
            </a:ext>
          </a:extLst>
        </xdr:cNvPr>
        <xdr:cNvCxnSpPr/>
      </xdr:nvCxnSpPr>
      <xdr:spPr>
        <a:xfrm flipV="1">
          <a:off x="9639300" y="9838544"/>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5" name="普通建設事業費平均値テキスト">
          <a:extLst>
            <a:ext uri="{FF2B5EF4-FFF2-40B4-BE49-F238E27FC236}">
              <a16:creationId xmlns:a16="http://schemas.microsoft.com/office/drawing/2014/main" id="{61EBD6C5-F04D-46EC-9C69-EBB5A8E5BC67}"/>
            </a:ext>
          </a:extLst>
        </xdr:cNvPr>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6" name="フローチャート: 判断 355">
          <a:extLst>
            <a:ext uri="{FF2B5EF4-FFF2-40B4-BE49-F238E27FC236}">
              <a16:creationId xmlns:a16="http://schemas.microsoft.com/office/drawing/2014/main" id="{B73FA992-0FB8-401C-AE61-1B3BC319DFEB}"/>
            </a:ext>
          </a:extLst>
        </xdr:cNvPr>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75655</xdr:rowOff>
    </xdr:from>
    <xdr:to>
      <xdr:col>50</xdr:col>
      <xdr:colOff>114300</xdr:colOff>
      <xdr:row>57</xdr:row>
      <xdr:rowOff>92229</xdr:rowOff>
    </xdr:to>
    <xdr:cxnSp macro="">
      <xdr:nvCxnSpPr>
        <xdr:cNvPr id="357" name="直線コネクタ 356">
          <a:extLst>
            <a:ext uri="{FF2B5EF4-FFF2-40B4-BE49-F238E27FC236}">
              <a16:creationId xmlns:a16="http://schemas.microsoft.com/office/drawing/2014/main" id="{21735C3E-6F51-4DCF-AF15-59EE3AE29D66}"/>
            </a:ext>
          </a:extLst>
        </xdr:cNvPr>
        <xdr:cNvCxnSpPr/>
      </xdr:nvCxnSpPr>
      <xdr:spPr>
        <a:xfrm>
          <a:off x="8750300" y="9848305"/>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8" name="フローチャート: 判断 357">
          <a:extLst>
            <a:ext uri="{FF2B5EF4-FFF2-40B4-BE49-F238E27FC236}">
              <a16:creationId xmlns:a16="http://schemas.microsoft.com/office/drawing/2014/main" id="{4A091E9C-80DB-4E04-887E-A0D1A44BAE40}"/>
            </a:ext>
          </a:extLst>
        </xdr:cNvPr>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9" name="テキスト ボックス 358">
          <a:extLst>
            <a:ext uri="{FF2B5EF4-FFF2-40B4-BE49-F238E27FC236}">
              <a16:creationId xmlns:a16="http://schemas.microsoft.com/office/drawing/2014/main" id="{8C0F82DD-8D11-4561-8252-C204F6892C16}"/>
            </a:ext>
          </a:extLst>
        </xdr:cNvPr>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75655</xdr:rowOff>
    </xdr:from>
    <xdr:to>
      <xdr:col>45</xdr:col>
      <xdr:colOff>177800</xdr:colOff>
      <xdr:row>57</xdr:row>
      <xdr:rowOff>162313</xdr:rowOff>
    </xdr:to>
    <xdr:cxnSp macro="">
      <xdr:nvCxnSpPr>
        <xdr:cNvPr id="360" name="直線コネクタ 359">
          <a:extLst>
            <a:ext uri="{FF2B5EF4-FFF2-40B4-BE49-F238E27FC236}">
              <a16:creationId xmlns:a16="http://schemas.microsoft.com/office/drawing/2014/main" id="{F1DF1FB8-732F-4C30-8084-762F6B650C45}"/>
            </a:ext>
          </a:extLst>
        </xdr:cNvPr>
        <xdr:cNvCxnSpPr/>
      </xdr:nvCxnSpPr>
      <xdr:spPr>
        <a:xfrm flipV="1">
          <a:off x="7861300" y="9848305"/>
          <a:ext cx="889000" cy="8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61" name="フローチャート: 判断 360">
          <a:extLst>
            <a:ext uri="{FF2B5EF4-FFF2-40B4-BE49-F238E27FC236}">
              <a16:creationId xmlns:a16="http://schemas.microsoft.com/office/drawing/2014/main" id="{D136108F-F649-4A65-A432-E03D3A5874AC}"/>
            </a:ext>
          </a:extLst>
        </xdr:cNvPr>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2" name="テキスト ボックス 361">
          <a:extLst>
            <a:ext uri="{FF2B5EF4-FFF2-40B4-BE49-F238E27FC236}">
              <a16:creationId xmlns:a16="http://schemas.microsoft.com/office/drawing/2014/main" id="{DEE1FFE9-B158-4187-9AF8-520AF2896447}"/>
            </a:ext>
          </a:extLst>
        </xdr:cNvPr>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162313</xdr:rowOff>
    </xdr:from>
    <xdr:to>
      <xdr:col>41</xdr:col>
      <xdr:colOff>50800</xdr:colOff>
      <xdr:row>57</xdr:row>
      <xdr:rowOff>171128</xdr:rowOff>
    </xdr:to>
    <xdr:cxnSp macro="">
      <xdr:nvCxnSpPr>
        <xdr:cNvPr id="363" name="直線コネクタ 362">
          <a:extLst>
            <a:ext uri="{FF2B5EF4-FFF2-40B4-BE49-F238E27FC236}">
              <a16:creationId xmlns:a16="http://schemas.microsoft.com/office/drawing/2014/main" id="{0F292292-B508-4A6E-9F23-E4168529B907}"/>
            </a:ext>
          </a:extLst>
        </xdr:cNvPr>
        <xdr:cNvCxnSpPr/>
      </xdr:nvCxnSpPr>
      <xdr:spPr>
        <a:xfrm flipV="1">
          <a:off x="6972300" y="9934963"/>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4" name="フローチャート: 判断 363">
          <a:extLst>
            <a:ext uri="{FF2B5EF4-FFF2-40B4-BE49-F238E27FC236}">
              <a16:creationId xmlns:a16="http://schemas.microsoft.com/office/drawing/2014/main" id="{DC20F0DD-659B-43AF-8FBD-7465227031F9}"/>
            </a:ext>
          </a:extLst>
        </xdr:cNvPr>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5" name="テキスト ボックス 364">
          <a:extLst>
            <a:ext uri="{FF2B5EF4-FFF2-40B4-BE49-F238E27FC236}">
              <a16:creationId xmlns:a16="http://schemas.microsoft.com/office/drawing/2014/main" id="{9575312F-8DF1-4D10-80AF-80686C4D22ED}"/>
            </a:ext>
          </a:extLst>
        </xdr:cNvPr>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6" name="フローチャート: 判断 365">
          <a:extLst>
            <a:ext uri="{FF2B5EF4-FFF2-40B4-BE49-F238E27FC236}">
              <a16:creationId xmlns:a16="http://schemas.microsoft.com/office/drawing/2014/main" id="{00203319-D2A1-4ACA-B23D-574C85877D00}"/>
            </a:ext>
          </a:extLst>
        </xdr:cNvPr>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7" name="テキスト ボックス 366">
          <a:extLst>
            <a:ext uri="{FF2B5EF4-FFF2-40B4-BE49-F238E27FC236}">
              <a16:creationId xmlns:a16="http://schemas.microsoft.com/office/drawing/2014/main" id="{B83128FA-0227-4B00-AF57-A5470D834CC6}"/>
            </a:ext>
          </a:extLst>
        </xdr:cNvPr>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78130A68-435D-4CAE-8860-911110BF3B5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1848C7BE-3C81-47AB-B11D-4978A795B5D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845C4C2E-B9D5-4DFE-A02E-D7FC937C2E1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EAA91E82-F1FD-48AE-9936-45D3DE0B965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8D3F2884-AB06-41D6-84BF-48974DDC4A4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15094</xdr:rowOff>
    </xdr:from>
    <xdr:to>
      <xdr:col>55</xdr:col>
      <xdr:colOff>50800</xdr:colOff>
      <xdr:row>57</xdr:row>
      <xdr:rowOff>116694</xdr:rowOff>
    </xdr:to>
    <xdr:sp macro="" textlink="">
      <xdr:nvSpPr>
        <xdr:cNvPr id="373" name="楕円 372">
          <a:extLst>
            <a:ext uri="{FF2B5EF4-FFF2-40B4-BE49-F238E27FC236}">
              <a16:creationId xmlns:a16="http://schemas.microsoft.com/office/drawing/2014/main" id="{97927A3A-37E0-44B8-8CC4-F9F0B86D3D30}"/>
            </a:ext>
          </a:extLst>
        </xdr:cNvPr>
        <xdr:cNvSpPr/>
      </xdr:nvSpPr>
      <xdr:spPr>
        <a:xfrm>
          <a:off x="10426700" y="9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106907</xdr:rowOff>
    </xdr:from>
    <xdr:ext cx="534377" cy="259045"/>
    <xdr:sp macro="" textlink="">
      <xdr:nvSpPr>
        <xdr:cNvPr id="374" name="普通建設事業費該当値テキスト">
          <a:extLst>
            <a:ext uri="{FF2B5EF4-FFF2-40B4-BE49-F238E27FC236}">
              <a16:creationId xmlns:a16="http://schemas.microsoft.com/office/drawing/2014/main" id="{0ABB1C4E-1872-4A14-B97F-68B7CCE096A2}"/>
            </a:ext>
          </a:extLst>
        </xdr:cNvPr>
        <xdr:cNvSpPr txBox="1"/>
      </xdr:nvSpPr>
      <xdr:spPr>
        <a:xfrm>
          <a:off x="10528300" y="97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41429</xdr:rowOff>
    </xdr:from>
    <xdr:to>
      <xdr:col>50</xdr:col>
      <xdr:colOff>165100</xdr:colOff>
      <xdr:row>57</xdr:row>
      <xdr:rowOff>143029</xdr:rowOff>
    </xdr:to>
    <xdr:sp macro="" textlink="">
      <xdr:nvSpPr>
        <xdr:cNvPr id="375" name="楕円 374">
          <a:extLst>
            <a:ext uri="{FF2B5EF4-FFF2-40B4-BE49-F238E27FC236}">
              <a16:creationId xmlns:a16="http://schemas.microsoft.com/office/drawing/2014/main" id="{21199DBB-1594-42F7-B19A-67C10C79D119}"/>
            </a:ext>
          </a:extLst>
        </xdr:cNvPr>
        <xdr:cNvSpPr/>
      </xdr:nvSpPr>
      <xdr:spPr>
        <a:xfrm>
          <a:off x="9588500" y="98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159556</xdr:rowOff>
    </xdr:from>
    <xdr:ext cx="534377" cy="259045"/>
    <xdr:sp macro="" textlink="">
      <xdr:nvSpPr>
        <xdr:cNvPr id="376" name="テキスト ボックス 375">
          <a:extLst>
            <a:ext uri="{FF2B5EF4-FFF2-40B4-BE49-F238E27FC236}">
              <a16:creationId xmlns:a16="http://schemas.microsoft.com/office/drawing/2014/main" id="{9DF3761E-C506-45E7-88E7-469A0C0B2489}"/>
            </a:ext>
          </a:extLst>
        </xdr:cNvPr>
        <xdr:cNvSpPr txBox="1"/>
      </xdr:nvSpPr>
      <xdr:spPr>
        <a:xfrm>
          <a:off x="9372111" y="95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24855</xdr:rowOff>
    </xdr:from>
    <xdr:to>
      <xdr:col>46</xdr:col>
      <xdr:colOff>38100</xdr:colOff>
      <xdr:row>57</xdr:row>
      <xdr:rowOff>126455</xdr:rowOff>
    </xdr:to>
    <xdr:sp macro="" textlink="">
      <xdr:nvSpPr>
        <xdr:cNvPr id="377" name="楕円 376">
          <a:extLst>
            <a:ext uri="{FF2B5EF4-FFF2-40B4-BE49-F238E27FC236}">
              <a16:creationId xmlns:a16="http://schemas.microsoft.com/office/drawing/2014/main" id="{25C46077-0D95-4FE9-88A4-1059C6546D38}"/>
            </a:ext>
          </a:extLst>
        </xdr:cNvPr>
        <xdr:cNvSpPr/>
      </xdr:nvSpPr>
      <xdr:spPr>
        <a:xfrm>
          <a:off x="8699500" y="97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117582</xdr:rowOff>
    </xdr:from>
    <xdr:ext cx="534377" cy="259045"/>
    <xdr:sp macro="" textlink="">
      <xdr:nvSpPr>
        <xdr:cNvPr id="378" name="テキスト ボックス 377">
          <a:extLst>
            <a:ext uri="{FF2B5EF4-FFF2-40B4-BE49-F238E27FC236}">
              <a16:creationId xmlns:a16="http://schemas.microsoft.com/office/drawing/2014/main" id="{A4C01C51-58EE-4F14-8589-B34790C831ED}"/>
            </a:ext>
          </a:extLst>
        </xdr:cNvPr>
        <xdr:cNvSpPr txBox="1"/>
      </xdr:nvSpPr>
      <xdr:spPr>
        <a:xfrm>
          <a:off x="8483111" y="98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111513</xdr:rowOff>
    </xdr:from>
    <xdr:to>
      <xdr:col>41</xdr:col>
      <xdr:colOff>101600</xdr:colOff>
      <xdr:row>58</xdr:row>
      <xdr:rowOff>41663</xdr:rowOff>
    </xdr:to>
    <xdr:sp macro="" textlink="">
      <xdr:nvSpPr>
        <xdr:cNvPr id="379" name="楕円 378">
          <a:extLst>
            <a:ext uri="{FF2B5EF4-FFF2-40B4-BE49-F238E27FC236}">
              <a16:creationId xmlns:a16="http://schemas.microsoft.com/office/drawing/2014/main" id="{21E64AF4-7A0A-4A89-83F4-5F59F8C197D3}"/>
            </a:ext>
          </a:extLst>
        </xdr:cNvPr>
        <xdr:cNvSpPr/>
      </xdr:nvSpPr>
      <xdr:spPr>
        <a:xfrm>
          <a:off x="7810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32790</xdr:rowOff>
    </xdr:from>
    <xdr:ext cx="534377" cy="259045"/>
    <xdr:sp macro="" textlink="">
      <xdr:nvSpPr>
        <xdr:cNvPr id="380" name="テキスト ボックス 379">
          <a:extLst>
            <a:ext uri="{FF2B5EF4-FFF2-40B4-BE49-F238E27FC236}">
              <a16:creationId xmlns:a16="http://schemas.microsoft.com/office/drawing/2014/main" id="{2273414A-7D3D-409A-B0A0-EBD8EC0D6AD8}"/>
            </a:ext>
          </a:extLst>
        </xdr:cNvPr>
        <xdr:cNvSpPr txBox="1"/>
      </xdr:nvSpPr>
      <xdr:spPr>
        <a:xfrm>
          <a:off x="7594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120328</xdr:rowOff>
    </xdr:from>
    <xdr:to>
      <xdr:col>36</xdr:col>
      <xdr:colOff>165100</xdr:colOff>
      <xdr:row>58</xdr:row>
      <xdr:rowOff>50478</xdr:rowOff>
    </xdr:to>
    <xdr:sp macro="" textlink="">
      <xdr:nvSpPr>
        <xdr:cNvPr id="381" name="楕円 380">
          <a:extLst>
            <a:ext uri="{FF2B5EF4-FFF2-40B4-BE49-F238E27FC236}">
              <a16:creationId xmlns:a16="http://schemas.microsoft.com/office/drawing/2014/main" id="{4CE37D1F-60C2-49E8-BD88-435831CD5CA5}"/>
            </a:ext>
          </a:extLst>
        </xdr:cNvPr>
        <xdr:cNvSpPr/>
      </xdr:nvSpPr>
      <xdr:spPr>
        <a:xfrm>
          <a:off x="6921500" y="98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41605</xdr:rowOff>
    </xdr:from>
    <xdr:ext cx="534377" cy="259045"/>
    <xdr:sp macro="" textlink="">
      <xdr:nvSpPr>
        <xdr:cNvPr id="382" name="テキスト ボックス 381">
          <a:extLst>
            <a:ext uri="{FF2B5EF4-FFF2-40B4-BE49-F238E27FC236}">
              <a16:creationId xmlns:a16="http://schemas.microsoft.com/office/drawing/2014/main" id="{B5B951EB-2669-45C3-BF11-B3C6A5C47F22}"/>
            </a:ext>
          </a:extLst>
        </xdr:cNvPr>
        <xdr:cNvSpPr txBox="1"/>
      </xdr:nvSpPr>
      <xdr:spPr>
        <a:xfrm>
          <a:off x="6705111" y="99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5139347C-4AFA-447C-B796-D3D3DCE5FC8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359AB518-E77D-41DB-8ACB-BCFD3D07D76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D035A7CB-E08D-4DE4-A7CE-32BAD4BD747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834578E5-0E66-463E-949A-C5C42DBA564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EB35E2AF-2F03-4823-BA0E-36F4C4F6787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BF9A41A1-7292-4143-9CC4-5A3106A66DB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4396C0FF-61D1-4AFC-92A3-5B91A445242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491F24E3-C25C-4E84-812F-B0DD724764A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42D9215B-E6EF-452E-A6C5-5ADAE3059D5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FCF98247-6BC4-45C6-927C-BE1C6757EF2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a:extLst>
            <a:ext uri="{FF2B5EF4-FFF2-40B4-BE49-F238E27FC236}">
              <a16:creationId xmlns:a16="http://schemas.microsoft.com/office/drawing/2014/main" id="{55CA22FA-72C5-42F8-8059-3D528848E91D}"/>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a:extLst>
            <a:ext uri="{FF2B5EF4-FFF2-40B4-BE49-F238E27FC236}">
              <a16:creationId xmlns:a16="http://schemas.microsoft.com/office/drawing/2014/main" id="{A1D42FB6-5443-410B-BD26-0200B0DCD1B7}"/>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34CFC871-2324-4060-89E0-4F0B3DC4F0D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93EA2E2C-E482-4FF3-84A3-60163946BDC8}"/>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a:extLst>
            <a:ext uri="{FF2B5EF4-FFF2-40B4-BE49-F238E27FC236}">
              <a16:creationId xmlns:a16="http://schemas.microsoft.com/office/drawing/2014/main" id="{54D13A1C-0792-4721-BE7D-B8E3771B4FF2}"/>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a:extLst>
            <a:ext uri="{FF2B5EF4-FFF2-40B4-BE49-F238E27FC236}">
              <a16:creationId xmlns:a16="http://schemas.microsoft.com/office/drawing/2014/main" id="{2C835736-8CDF-42EC-A33C-42B147565499}"/>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578EDE5C-F4D8-48BF-A2F8-20F8A481C58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69A7BB9D-9C61-4F53-AF6F-D1B4F8438ED8}"/>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E973A58B-24E0-4288-9083-E6506929A4F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2" name="直線コネクタ 401">
          <a:extLst>
            <a:ext uri="{FF2B5EF4-FFF2-40B4-BE49-F238E27FC236}">
              <a16:creationId xmlns:a16="http://schemas.microsoft.com/office/drawing/2014/main" id="{79EA0A1C-9994-4681-B05A-B8ADCAE6A949}"/>
            </a:ext>
          </a:extLst>
        </xdr:cNvPr>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3" name="普通建設事業費 （ うち新規整備　）最小値テキスト">
          <a:extLst>
            <a:ext uri="{FF2B5EF4-FFF2-40B4-BE49-F238E27FC236}">
              <a16:creationId xmlns:a16="http://schemas.microsoft.com/office/drawing/2014/main" id="{F3A33968-EF1B-4DD8-B7B6-57226645C85F}"/>
            </a:ext>
          </a:extLst>
        </xdr:cNvPr>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4" name="直線コネクタ 403">
          <a:extLst>
            <a:ext uri="{FF2B5EF4-FFF2-40B4-BE49-F238E27FC236}">
              <a16:creationId xmlns:a16="http://schemas.microsoft.com/office/drawing/2014/main" id="{C5B10536-030E-4534-BA00-0BA7BFCB9E65}"/>
            </a:ext>
          </a:extLst>
        </xdr:cNvPr>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5" name="普通建設事業費 （ うち新規整備　）最大値テキスト">
          <a:extLst>
            <a:ext uri="{FF2B5EF4-FFF2-40B4-BE49-F238E27FC236}">
              <a16:creationId xmlns:a16="http://schemas.microsoft.com/office/drawing/2014/main" id="{2CBEDC7D-1C28-469F-84EA-BC7BB33E07E5}"/>
            </a:ext>
          </a:extLst>
        </xdr:cNvPr>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6" name="直線コネクタ 405">
          <a:extLst>
            <a:ext uri="{FF2B5EF4-FFF2-40B4-BE49-F238E27FC236}">
              <a16:creationId xmlns:a16="http://schemas.microsoft.com/office/drawing/2014/main" id="{863277F2-CFCF-4058-A522-7437D6ED6D11}"/>
            </a:ext>
          </a:extLst>
        </xdr:cNvPr>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170492</xdr:rowOff>
    </xdr:from>
    <xdr:to>
      <xdr:col>55</xdr:col>
      <xdr:colOff>0</xdr:colOff>
      <xdr:row>77</xdr:row>
      <xdr:rowOff>42408</xdr:rowOff>
    </xdr:to>
    <xdr:cxnSp macro="">
      <xdr:nvCxnSpPr>
        <xdr:cNvPr id="407" name="直線コネクタ 406">
          <a:extLst>
            <a:ext uri="{FF2B5EF4-FFF2-40B4-BE49-F238E27FC236}">
              <a16:creationId xmlns:a16="http://schemas.microsoft.com/office/drawing/2014/main" id="{A442E15C-6A50-4D75-9F23-F95D60955F42}"/>
            </a:ext>
          </a:extLst>
        </xdr:cNvPr>
        <xdr:cNvCxnSpPr/>
      </xdr:nvCxnSpPr>
      <xdr:spPr>
        <a:xfrm flipV="1">
          <a:off x="9639300" y="13200692"/>
          <a:ext cx="8382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157424</xdr:rowOff>
    </xdr:from>
    <xdr:ext cx="534377" cy="259045"/>
    <xdr:sp macro="" textlink="">
      <xdr:nvSpPr>
        <xdr:cNvPr id="408" name="普通建設事業費 （ うち新規整備　）平均値テキスト">
          <a:extLst>
            <a:ext uri="{FF2B5EF4-FFF2-40B4-BE49-F238E27FC236}">
              <a16:creationId xmlns:a16="http://schemas.microsoft.com/office/drawing/2014/main" id="{1431ABF7-0837-436B-A634-7BC738217C79}"/>
            </a:ext>
          </a:extLst>
        </xdr:cNvPr>
        <xdr:cNvSpPr txBox="1"/>
      </xdr:nvSpPr>
      <xdr:spPr>
        <a:xfrm>
          <a:off x="10528300" y="13187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9" name="フローチャート: 判断 408">
          <a:extLst>
            <a:ext uri="{FF2B5EF4-FFF2-40B4-BE49-F238E27FC236}">
              <a16:creationId xmlns:a16="http://schemas.microsoft.com/office/drawing/2014/main" id="{8B5B5318-B4D2-4211-ABCD-EB329F5BD802}"/>
            </a:ext>
          </a:extLst>
        </xdr:cNvPr>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42408</xdr:rowOff>
    </xdr:from>
    <xdr:to>
      <xdr:col>50</xdr:col>
      <xdr:colOff>114300</xdr:colOff>
      <xdr:row>77</xdr:row>
      <xdr:rowOff>80046</xdr:rowOff>
    </xdr:to>
    <xdr:cxnSp macro="">
      <xdr:nvCxnSpPr>
        <xdr:cNvPr id="410" name="直線コネクタ 409">
          <a:extLst>
            <a:ext uri="{FF2B5EF4-FFF2-40B4-BE49-F238E27FC236}">
              <a16:creationId xmlns:a16="http://schemas.microsoft.com/office/drawing/2014/main" id="{357FDBDE-72A6-4A3D-AAEC-09832C02163A}"/>
            </a:ext>
          </a:extLst>
        </xdr:cNvPr>
        <xdr:cNvCxnSpPr/>
      </xdr:nvCxnSpPr>
      <xdr:spPr>
        <a:xfrm flipV="1">
          <a:off x="8750300" y="13244058"/>
          <a:ext cx="889000" cy="3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11" name="フローチャート: 判断 410">
          <a:extLst>
            <a:ext uri="{FF2B5EF4-FFF2-40B4-BE49-F238E27FC236}">
              <a16:creationId xmlns:a16="http://schemas.microsoft.com/office/drawing/2014/main" id="{307FBAA8-8B6F-406A-8DD4-07F51E8C1C44}"/>
            </a:ext>
          </a:extLst>
        </xdr:cNvPr>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2" name="テキスト ボックス 411">
          <a:extLst>
            <a:ext uri="{FF2B5EF4-FFF2-40B4-BE49-F238E27FC236}">
              <a16:creationId xmlns:a16="http://schemas.microsoft.com/office/drawing/2014/main" id="{E2150654-781E-48E7-9524-4B4260FFA002}"/>
            </a:ext>
          </a:extLst>
        </xdr:cNvPr>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80046</xdr:rowOff>
    </xdr:from>
    <xdr:to>
      <xdr:col>45</xdr:col>
      <xdr:colOff>177800</xdr:colOff>
      <xdr:row>77</xdr:row>
      <xdr:rowOff>119845</xdr:rowOff>
    </xdr:to>
    <xdr:cxnSp macro="">
      <xdr:nvCxnSpPr>
        <xdr:cNvPr id="413" name="直線コネクタ 412">
          <a:extLst>
            <a:ext uri="{FF2B5EF4-FFF2-40B4-BE49-F238E27FC236}">
              <a16:creationId xmlns:a16="http://schemas.microsoft.com/office/drawing/2014/main" id="{33ABFE9F-DDB8-4B55-9D25-0581BE50C37C}"/>
            </a:ext>
          </a:extLst>
        </xdr:cNvPr>
        <xdr:cNvCxnSpPr/>
      </xdr:nvCxnSpPr>
      <xdr:spPr>
        <a:xfrm flipV="1">
          <a:off x="7861300" y="13281696"/>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4" name="フローチャート: 判断 413">
          <a:extLst>
            <a:ext uri="{FF2B5EF4-FFF2-40B4-BE49-F238E27FC236}">
              <a16:creationId xmlns:a16="http://schemas.microsoft.com/office/drawing/2014/main" id="{6D00C125-C149-4684-90AD-B604BA6C0B69}"/>
            </a:ext>
          </a:extLst>
        </xdr:cNvPr>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5" name="テキスト ボックス 414">
          <a:extLst>
            <a:ext uri="{FF2B5EF4-FFF2-40B4-BE49-F238E27FC236}">
              <a16:creationId xmlns:a16="http://schemas.microsoft.com/office/drawing/2014/main" id="{CC4335DB-C3A5-43B5-A924-B153C8C89A70}"/>
            </a:ext>
          </a:extLst>
        </xdr:cNvPr>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88294</xdr:rowOff>
    </xdr:from>
    <xdr:to>
      <xdr:col>41</xdr:col>
      <xdr:colOff>50800</xdr:colOff>
      <xdr:row>77</xdr:row>
      <xdr:rowOff>119845</xdr:rowOff>
    </xdr:to>
    <xdr:cxnSp macro="">
      <xdr:nvCxnSpPr>
        <xdr:cNvPr id="416" name="直線コネクタ 415">
          <a:extLst>
            <a:ext uri="{FF2B5EF4-FFF2-40B4-BE49-F238E27FC236}">
              <a16:creationId xmlns:a16="http://schemas.microsoft.com/office/drawing/2014/main" id="{F080A4BA-77F0-4BB1-8750-5B227F0FC27E}"/>
            </a:ext>
          </a:extLst>
        </xdr:cNvPr>
        <xdr:cNvCxnSpPr/>
      </xdr:nvCxnSpPr>
      <xdr:spPr>
        <a:xfrm>
          <a:off x="6972300" y="13289944"/>
          <a:ext cx="889000" cy="3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7" name="フローチャート: 判断 416">
          <a:extLst>
            <a:ext uri="{FF2B5EF4-FFF2-40B4-BE49-F238E27FC236}">
              <a16:creationId xmlns:a16="http://schemas.microsoft.com/office/drawing/2014/main" id="{037C7943-CAC3-4270-8D3D-EB51CC203B64}"/>
            </a:ext>
          </a:extLst>
        </xdr:cNvPr>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8" name="テキスト ボックス 417">
          <a:extLst>
            <a:ext uri="{FF2B5EF4-FFF2-40B4-BE49-F238E27FC236}">
              <a16:creationId xmlns:a16="http://schemas.microsoft.com/office/drawing/2014/main" id="{E6F22111-5E7A-4306-9704-402BCB924DE1}"/>
            </a:ext>
          </a:extLst>
        </xdr:cNvPr>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9" name="フローチャート: 判断 418">
          <a:extLst>
            <a:ext uri="{FF2B5EF4-FFF2-40B4-BE49-F238E27FC236}">
              <a16:creationId xmlns:a16="http://schemas.microsoft.com/office/drawing/2014/main" id="{1BC7EC54-6FEC-4C9D-AB2A-6C9830CFA3F4}"/>
            </a:ext>
          </a:extLst>
        </xdr:cNvPr>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20" name="テキスト ボックス 419">
          <a:extLst>
            <a:ext uri="{FF2B5EF4-FFF2-40B4-BE49-F238E27FC236}">
              <a16:creationId xmlns:a16="http://schemas.microsoft.com/office/drawing/2014/main" id="{27221D08-EB1E-4276-BE8B-0D8AA34CB93C}"/>
            </a:ext>
          </a:extLst>
        </xdr:cNvPr>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79668AC9-EC46-4A0D-A7E1-36357BDA8EC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5916965-95A0-41E9-990F-4383D218799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81F6F9CB-FF6B-41B7-8E8E-E74225D1F08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A8E37951-4C89-4D51-BA47-BDD4A8C39BC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244F8A4B-F8D1-4C93-BDC0-D125064C459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119692</xdr:rowOff>
    </xdr:from>
    <xdr:to>
      <xdr:col>55</xdr:col>
      <xdr:colOff>50800</xdr:colOff>
      <xdr:row>77</xdr:row>
      <xdr:rowOff>49842</xdr:rowOff>
    </xdr:to>
    <xdr:sp macro="" textlink="">
      <xdr:nvSpPr>
        <xdr:cNvPr id="426" name="楕円 425">
          <a:extLst>
            <a:ext uri="{FF2B5EF4-FFF2-40B4-BE49-F238E27FC236}">
              <a16:creationId xmlns:a16="http://schemas.microsoft.com/office/drawing/2014/main" id="{066740F0-CB1F-443D-972B-33A61341DA9C}"/>
            </a:ext>
          </a:extLst>
        </xdr:cNvPr>
        <xdr:cNvSpPr/>
      </xdr:nvSpPr>
      <xdr:spPr>
        <a:xfrm>
          <a:off x="10426700" y="131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142569</xdr:rowOff>
    </xdr:from>
    <xdr:ext cx="534377" cy="259045"/>
    <xdr:sp macro="" textlink="">
      <xdr:nvSpPr>
        <xdr:cNvPr id="427" name="普通建設事業費 （ うち新規整備　）該当値テキスト">
          <a:extLst>
            <a:ext uri="{FF2B5EF4-FFF2-40B4-BE49-F238E27FC236}">
              <a16:creationId xmlns:a16="http://schemas.microsoft.com/office/drawing/2014/main" id="{833D7DF0-BB90-455D-8366-1E5A5D9231EC}"/>
            </a:ext>
          </a:extLst>
        </xdr:cNvPr>
        <xdr:cNvSpPr txBox="1"/>
      </xdr:nvSpPr>
      <xdr:spPr>
        <a:xfrm>
          <a:off x="10528300" y="130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163058</xdr:rowOff>
    </xdr:from>
    <xdr:to>
      <xdr:col>50</xdr:col>
      <xdr:colOff>165100</xdr:colOff>
      <xdr:row>77</xdr:row>
      <xdr:rowOff>93208</xdr:rowOff>
    </xdr:to>
    <xdr:sp macro="" textlink="">
      <xdr:nvSpPr>
        <xdr:cNvPr id="428" name="楕円 427">
          <a:extLst>
            <a:ext uri="{FF2B5EF4-FFF2-40B4-BE49-F238E27FC236}">
              <a16:creationId xmlns:a16="http://schemas.microsoft.com/office/drawing/2014/main" id="{97152E70-CA88-4A95-9E0C-C7B50475F3CE}"/>
            </a:ext>
          </a:extLst>
        </xdr:cNvPr>
        <xdr:cNvSpPr/>
      </xdr:nvSpPr>
      <xdr:spPr>
        <a:xfrm>
          <a:off x="9588500" y="131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109734</xdr:rowOff>
    </xdr:from>
    <xdr:ext cx="534377" cy="259045"/>
    <xdr:sp macro="" textlink="">
      <xdr:nvSpPr>
        <xdr:cNvPr id="429" name="テキスト ボックス 428">
          <a:extLst>
            <a:ext uri="{FF2B5EF4-FFF2-40B4-BE49-F238E27FC236}">
              <a16:creationId xmlns:a16="http://schemas.microsoft.com/office/drawing/2014/main" id="{2FB463E0-FC4A-4D15-8224-CDA83CB81072}"/>
            </a:ext>
          </a:extLst>
        </xdr:cNvPr>
        <xdr:cNvSpPr txBox="1"/>
      </xdr:nvSpPr>
      <xdr:spPr>
        <a:xfrm>
          <a:off x="9372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29246</xdr:rowOff>
    </xdr:from>
    <xdr:to>
      <xdr:col>46</xdr:col>
      <xdr:colOff>38100</xdr:colOff>
      <xdr:row>77</xdr:row>
      <xdr:rowOff>130846</xdr:rowOff>
    </xdr:to>
    <xdr:sp macro="" textlink="">
      <xdr:nvSpPr>
        <xdr:cNvPr id="430" name="楕円 429">
          <a:extLst>
            <a:ext uri="{FF2B5EF4-FFF2-40B4-BE49-F238E27FC236}">
              <a16:creationId xmlns:a16="http://schemas.microsoft.com/office/drawing/2014/main" id="{8C171ABB-E1F3-41D1-BEEE-A259124C3CFD}"/>
            </a:ext>
          </a:extLst>
        </xdr:cNvPr>
        <xdr:cNvSpPr/>
      </xdr:nvSpPr>
      <xdr:spPr>
        <a:xfrm>
          <a:off x="8699500" y="132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147373</xdr:rowOff>
    </xdr:from>
    <xdr:ext cx="534377" cy="259045"/>
    <xdr:sp macro="" textlink="">
      <xdr:nvSpPr>
        <xdr:cNvPr id="431" name="テキスト ボックス 430">
          <a:extLst>
            <a:ext uri="{FF2B5EF4-FFF2-40B4-BE49-F238E27FC236}">
              <a16:creationId xmlns:a16="http://schemas.microsoft.com/office/drawing/2014/main" id="{EA188676-4F11-40A1-BA78-3C39A73B78B2}"/>
            </a:ext>
          </a:extLst>
        </xdr:cNvPr>
        <xdr:cNvSpPr txBox="1"/>
      </xdr:nvSpPr>
      <xdr:spPr>
        <a:xfrm>
          <a:off x="8483111" y="1300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69045</xdr:rowOff>
    </xdr:from>
    <xdr:to>
      <xdr:col>41</xdr:col>
      <xdr:colOff>101600</xdr:colOff>
      <xdr:row>77</xdr:row>
      <xdr:rowOff>170645</xdr:rowOff>
    </xdr:to>
    <xdr:sp macro="" textlink="">
      <xdr:nvSpPr>
        <xdr:cNvPr id="432" name="楕円 431">
          <a:extLst>
            <a:ext uri="{FF2B5EF4-FFF2-40B4-BE49-F238E27FC236}">
              <a16:creationId xmlns:a16="http://schemas.microsoft.com/office/drawing/2014/main" id="{117D6FA9-3389-4CBD-9F5B-997EB88E40AF}"/>
            </a:ext>
          </a:extLst>
        </xdr:cNvPr>
        <xdr:cNvSpPr/>
      </xdr:nvSpPr>
      <xdr:spPr>
        <a:xfrm>
          <a:off x="7810500" y="132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161772</xdr:rowOff>
    </xdr:from>
    <xdr:ext cx="534377" cy="259045"/>
    <xdr:sp macro="" textlink="">
      <xdr:nvSpPr>
        <xdr:cNvPr id="433" name="テキスト ボックス 432">
          <a:extLst>
            <a:ext uri="{FF2B5EF4-FFF2-40B4-BE49-F238E27FC236}">
              <a16:creationId xmlns:a16="http://schemas.microsoft.com/office/drawing/2014/main" id="{5899B50A-DF4C-45F9-8437-465D3967D05D}"/>
            </a:ext>
          </a:extLst>
        </xdr:cNvPr>
        <xdr:cNvSpPr txBox="1"/>
      </xdr:nvSpPr>
      <xdr:spPr>
        <a:xfrm>
          <a:off x="7594111" y="133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37494</xdr:rowOff>
    </xdr:from>
    <xdr:to>
      <xdr:col>36</xdr:col>
      <xdr:colOff>165100</xdr:colOff>
      <xdr:row>77</xdr:row>
      <xdr:rowOff>139094</xdr:rowOff>
    </xdr:to>
    <xdr:sp macro="" textlink="">
      <xdr:nvSpPr>
        <xdr:cNvPr id="434" name="楕円 433">
          <a:extLst>
            <a:ext uri="{FF2B5EF4-FFF2-40B4-BE49-F238E27FC236}">
              <a16:creationId xmlns:a16="http://schemas.microsoft.com/office/drawing/2014/main" id="{2A57327B-589D-4C48-8905-FD2E98519CF4}"/>
            </a:ext>
          </a:extLst>
        </xdr:cNvPr>
        <xdr:cNvSpPr/>
      </xdr:nvSpPr>
      <xdr:spPr>
        <a:xfrm>
          <a:off x="6921500" y="132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155621</xdr:rowOff>
    </xdr:from>
    <xdr:ext cx="534377" cy="259045"/>
    <xdr:sp macro="" textlink="">
      <xdr:nvSpPr>
        <xdr:cNvPr id="435" name="テキスト ボックス 434">
          <a:extLst>
            <a:ext uri="{FF2B5EF4-FFF2-40B4-BE49-F238E27FC236}">
              <a16:creationId xmlns:a16="http://schemas.microsoft.com/office/drawing/2014/main" id="{8F236712-1CF1-4422-9471-8F463EF577D3}"/>
            </a:ext>
          </a:extLst>
        </xdr:cNvPr>
        <xdr:cNvSpPr txBox="1"/>
      </xdr:nvSpPr>
      <xdr:spPr>
        <a:xfrm>
          <a:off x="6705111" y="130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83F058F1-0F39-4C16-B898-521088A238D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989DC9AA-9F81-49B3-A3BB-551902B132E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786ACAE8-6ACB-4D24-9B64-1FC5C6F0125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472ADFE3-90D9-41EF-9068-28FA5B77EF9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DB11566A-2B26-4892-818B-DCE5C56995E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AD67DCF9-70F4-4C5E-9D6C-33594A7E02E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510310F8-EDB2-458F-9901-EC3565964F2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65D6BF4A-A93F-4998-9B64-95785CC61D8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21808212-5560-4129-B1F1-10BB0978968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3667E257-A1BF-4D09-9627-5CC8B02787E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BD50D2E6-1BF7-493B-B616-31809DBD1F3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985FC17-9818-40F4-905E-AE49FC43659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1048FD41-0BC0-4C95-9089-C5545DFE676C}"/>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11B7F80C-9F60-403E-8735-B0D72FC350F6}"/>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397B211A-998D-4CEF-BCDA-115E24A3DA78}"/>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5F1F71FB-4409-4DF8-AE38-1E093A973866}"/>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28AC6985-0F45-4AF1-81D8-4D3DE3D0D7B2}"/>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E693E717-A3CB-4030-81F9-50A24E1999E5}"/>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94831D5B-BA6E-4981-A35B-4B34527B9E0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BB59B129-4640-4778-9B2B-E1A82D06C07C}"/>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F98E778E-4147-431D-960A-7E220F734FD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28D43268-6A1C-4C0E-A09B-FB92A3CFC9E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D50EFFE7-C5D1-4DD6-8E11-8ACFFD95053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9" name="直線コネクタ 458">
          <a:extLst>
            <a:ext uri="{FF2B5EF4-FFF2-40B4-BE49-F238E27FC236}">
              <a16:creationId xmlns:a16="http://schemas.microsoft.com/office/drawing/2014/main" id="{B1B548FF-68A0-47B1-A136-3A1D36A032C2}"/>
            </a:ext>
          </a:extLst>
        </xdr:cNvPr>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0" name="普通建設事業費 （ うち更新整備　）最小値テキスト">
          <a:extLst>
            <a:ext uri="{FF2B5EF4-FFF2-40B4-BE49-F238E27FC236}">
              <a16:creationId xmlns:a16="http://schemas.microsoft.com/office/drawing/2014/main" id="{08C7ADC3-E7C6-471E-88C7-4BFC60F3F50C}"/>
            </a:ext>
          </a:extLst>
        </xdr:cNvPr>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1" name="直線コネクタ 460">
          <a:extLst>
            <a:ext uri="{FF2B5EF4-FFF2-40B4-BE49-F238E27FC236}">
              <a16:creationId xmlns:a16="http://schemas.microsoft.com/office/drawing/2014/main" id="{A74FD8CC-54C6-43BB-9922-5AD7514B0784}"/>
            </a:ext>
          </a:extLst>
        </xdr:cNvPr>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2" name="普通建設事業費 （ うち更新整備　）最大値テキスト">
          <a:extLst>
            <a:ext uri="{FF2B5EF4-FFF2-40B4-BE49-F238E27FC236}">
              <a16:creationId xmlns:a16="http://schemas.microsoft.com/office/drawing/2014/main" id="{DA76D13C-B5C7-485C-A342-D465A3116919}"/>
            </a:ext>
          </a:extLst>
        </xdr:cNvPr>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3" name="直線コネクタ 462">
          <a:extLst>
            <a:ext uri="{FF2B5EF4-FFF2-40B4-BE49-F238E27FC236}">
              <a16:creationId xmlns:a16="http://schemas.microsoft.com/office/drawing/2014/main" id="{BBFD6D50-F448-424A-ABCC-CD9CA65B56D2}"/>
            </a:ext>
          </a:extLst>
        </xdr:cNvPr>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39269</xdr:rowOff>
    </xdr:from>
    <xdr:to>
      <xdr:col>55</xdr:col>
      <xdr:colOff>0</xdr:colOff>
      <xdr:row>98</xdr:row>
      <xdr:rowOff>87846</xdr:rowOff>
    </xdr:to>
    <xdr:cxnSp macro="">
      <xdr:nvCxnSpPr>
        <xdr:cNvPr id="464" name="直線コネクタ 463">
          <a:extLst>
            <a:ext uri="{FF2B5EF4-FFF2-40B4-BE49-F238E27FC236}">
              <a16:creationId xmlns:a16="http://schemas.microsoft.com/office/drawing/2014/main" id="{285A86D9-3E5D-4D77-BF90-FCFB26343A2D}"/>
            </a:ext>
          </a:extLst>
        </xdr:cNvPr>
        <xdr:cNvCxnSpPr/>
      </xdr:nvCxnSpPr>
      <xdr:spPr>
        <a:xfrm>
          <a:off x="9639300" y="16841369"/>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5" name="普通建設事業費 （ うち更新整備　）平均値テキスト">
          <a:extLst>
            <a:ext uri="{FF2B5EF4-FFF2-40B4-BE49-F238E27FC236}">
              <a16:creationId xmlns:a16="http://schemas.microsoft.com/office/drawing/2014/main" id="{75F09AF1-6D5C-4606-A413-1BE0EF47B49D}"/>
            </a:ext>
          </a:extLst>
        </xdr:cNvPr>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6" name="フローチャート: 判断 465">
          <a:extLst>
            <a:ext uri="{FF2B5EF4-FFF2-40B4-BE49-F238E27FC236}">
              <a16:creationId xmlns:a16="http://schemas.microsoft.com/office/drawing/2014/main" id="{24E4F6CA-CBBA-4718-828C-35EBC847F901}"/>
            </a:ext>
          </a:extLst>
        </xdr:cNvPr>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46431</xdr:rowOff>
    </xdr:from>
    <xdr:to>
      <xdr:col>50</xdr:col>
      <xdr:colOff>114300</xdr:colOff>
      <xdr:row>98</xdr:row>
      <xdr:rowOff>39269</xdr:rowOff>
    </xdr:to>
    <xdr:cxnSp macro="">
      <xdr:nvCxnSpPr>
        <xdr:cNvPr id="467" name="直線コネクタ 466">
          <a:extLst>
            <a:ext uri="{FF2B5EF4-FFF2-40B4-BE49-F238E27FC236}">
              <a16:creationId xmlns:a16="http://schemas.microsoft.com/office/drawing/2014/main" id="{4FC9E3BB-2870-43DA-95D8-C189B4F6B02E}"/>
            </a:ext>
          </a:extLst>
        </xdr:cNvPr>
        <xdr:cNvCxnSpPr/>
      </xdr:nvCxnSpPr>
      <xdr:spPr>
        <a:xfrm>
          <a:off x="8750300" y="16677081"/>
          <a:ext cx="8890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8" name="フローチャート: 判断 467">
          <a:extLst>
            <a:ext uri="{FF2B5EF4-FFF2-40B4-BE49-F238E27FC236}">
              <a16:creationId xmlns:a16="http://schemas.microsoft.com/office/drawing/2014/main" id="{21D8E57B-0D80-4CDD-9489-5447C274B250}"/>
            </a:ext>
          </a:extLst>
        </xdr:cNvPr>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9" name="テキスト ボックス 468">
          <a:extLst>
            <a:ext uri="{FF2B5EF4-FFF2-40B4-BE49-F238E27FC236}">
              <a16:creationId xmlns:a16="http://schemas.microsoft.com/office/drawing/2014/main" id="{A244E185-6F27-4AAE-ADBD-9BFDA08D281B}"/>
            </a:ext>
          </a:extLst>
        </xdr:cNvPr>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46431</xdr:rowOff>
    </xdr:from>
    <xdr:to>
      <xdr:col>45</xdr:col>
      <xdr:colOff>177800</xdr:colOff>
      <xdr:row>97</xdr:row>
      <xdr:rowOff>170027</xdr:rowOff>
    </xdr:to>
    <xdr:cxnSp macro="">
      <xdr:nvCxnSpPr>
        <xdr:cNvPr id="470" name="直線コネクタ 469">
          <a:extLst>
            <a:ext uri="{FF2B5EF4-FFF2-40B4-BE49-F238E27FC236}">
              <a16:creationId xmlns:a16="http://schemas.microsoft.com/office/drawing/2014/main" id="{CB2E4CFF-2688-4A82-8B10-91222FA938C4}"/>
            </a:ext>
          </a:extLst>
        </xdr:cNvPr>
        <xdr:cNvCxnSpPr/>
      </xdr:nvCxnSpPr>
      <xdr:spPr>
        <a:xfrm flipV="1">
          <a:off x="7861300" y="16677081"/>
          <a:ext cx="889000" cy="1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1" name="フローチャート: 判断 470">
          <a:extLst>
            <a:ext uri="{FF2B5EF4-FFF2-40B4-BE49-F238E27FC236}">
              <a16:creationId xmlns:a16="http://schemas.microsoft.com/office/drawing/2014/main" id="{3147FED0-AF2B-48A5-A8B7-E720171D3FA7}"/>
            </a:ext>
          </a:extLst>
        </xdr:cNvPr>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2" name="テキスト ボックス 471">
          <a:extLst>
            <a:ext uri="{FF2B5EF4-FFF2-40B4-BE49-F238E27FC236}">
              <a16:creationId xmlns:a16="http://schemas.microsoft.com/office/drawing/2014/main" id="{02BE9D54-17B0-47A5-82DC-AF8A4B97D927}"/>
            </a:ext>
          </a:extLst>
        </xdr:cNvPr>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170027</xdr:rowOff>
    </xdr:from>
    <xdr:to>
      <xdr:col>41</xdr:col>
      <xdr:colOff>50800</xdr:colOff>
      <xdr:row>98</xdr:row>
      <xdr:rowOff>102152</xdr:rowOff>
    </xdr:to>
    <xdr:cxnSp macro="">
      <xdr:nvCxnSpPr>
        <xdr:cNvPr id="473" name="直線コネクタ 472">
          <a:extLst>
            <a:ext uri="{FF2B5EF4-FFF2-40B4-BE49-F238E27FC236}">
              <a16:creationId xmlns:a16="http://schemas.microsoft.com/office/drawing/2014/main" id="{EBD95759-75FF-4DA5-AC8D-F95817345D9E}"/>
            </a:ext>
          </a:extLst>
        </xdr:cNvPr>
        <xdr:cNvCxnSpPr/>
      </xdr:nvCxnSpPr>
      <xdr:spPr>
        <a:xfrm flipV="1">
          <a:off x="6972300" y="16800677"/>
          <a:ext cx="889000" cy="10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4" name="フローチャート: 判断 473">
          <a:extLst>
            <a:ext uri="{FF2B5EF4-FFF2-40B4-BE49-F238E27FC236}">
              <a16:creationId xmlns:a16="http://schemas.microsoft.com/office/drawing/2014/main" id="{2A4A0186-5F89-44D5-9C70-06ADA1F6375A}"/>
            </a:ext>
          </a:extLst>
        </xdr:cNvPr>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5" name="テキスト ボックス 474">
          <a:extLst>
            <a:ext uri="{FF2B5EF4-FFF2-40B4-BE49-F238E27FC236}">
              <a16:creationId xmlns:a16="http://schemas.microsoft.com/office/drawing/2014/main" id="{9948857B-55D7-4D78-9602-6F633C71F834}"/>
            </a:ext>
          </a:extLst>
        </xdr:cNvPr>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6" name="フローチャート: 判断 475">
          <a:extLst>
            <a:ext uri="{FF2B5EF4-FFF2-40B4-BE49-F238E27FC236}">
              <a16:creationId xmlns:a16="http://schemas.microsoft.com/office/drawing/2014/main" id="{7F8EF40C-C6D9-45F3-AB4E-9150785F08BD}"/>
            </a:ext>
          </a:extLst>
        </xdr:cNvPr>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7" name="テキスト ボックス 476">
          <a:extLst>
            <a:ext uri="{FF2B5EF4-FFF2-40B4-BE49-F238E27FC236}">
              <a16:creationId xmlns:a16="http://schemas.microsoft.com/office/drawing/2014/main" id="{998DF498-80E9-477F-A86A-C7E2E8021D71}"/>
            </a:ext>
          </a:extLst>
        </xdr:cNvPr>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03BE965-AE67-4F68-9772-1D308A05C87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518CE7E5-92C0-4C4E-BFF3-DDC68266B9A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36B484A8-4CA5-402A-BDF0-ACD1926B457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31C7035-CC48-44B2-BD99-97DEBF45975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E8099619-DBF3-4634-9D12-9AB28E699FD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37046</xdr:rowOff>
    </xdr:from>
    <xdr:to>
      <xdr:col>55</xdr:col>
      <xdr:colOff>50800</xdr:colOff>
      <xdr:row>98</xdr:row>
      <xdr:rowOff>138646</xdr:rowOff>
    </xdr:to>
    <xdr:sp macro="" textlink="">
      <xdr:nvSpPr>
        <xdr:cNvPr id="483" name="楕円 482">
          <a:extLst>
            <a:ext uri="{FF2B5EF4-FFF2-40B4-BE49-F238E27FC236}">
              <a16:creationId xmlns:a16="http://schemas.microsoft.com/office/drawing/2014/main" id="{A7FFE0A1-FB29-4255-854D-8007D07A63DE}"/>
            </a:ext>
          </a:extLst>
        </xdr:cNvPr>
        <xdr:cNvSpPr/>
      </xdr:nvSpPr>
      <xdr:spPr>
        <a:xfrm>
          <a:off x="10426700" y="168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123423</xdr:rowOff>
    </xdr:from>
    <xdr:ext cx="469744" cy="259045"/>
    <xdr:sp macro="" textlink="">
      <xdr:nvSpPr>
        <xdr:cNvPr id="484" name="普通建設事業費 （ うち更新整備　）該当値テキスト">
          <a:extLst>
            <a:ext uri="{FF2B5EF4-FFF2-40B4-BE49-F238E27FC236}">
              <a16:creationId xmlns:a16="http://schemas.microsoft.com/office/drawing/2014/main" id="{5E30BDD5-3E7B-43C9-BFF5-85D680B07449}"/>
            </a:ext>
          </a:extLst>
        </xdr:cNvPr>
        <xdr:cNvSpPr txBox="1"/>
      </xdr:nvSpPr>
      <xdr:spPr>
        <a:xfrm>
          <a:off x="10528300" y="167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159919</xdr:rowOff>
    </xdr:from>
    <xdr:to>
      <xdr:col>50</xdr:col>
      <xdr:colOff>165100</xdr:colOff>
      <xdr:row>98</xdr:row>
      <xdr:rowOff>90069</xdr:rowOff>
    </xdr:to>
    <xdr:sp macro="" textlink="">
      <xdr:nvSpPr>
        <xdr:cNvPr id="485" name="楕円 484">
          <a:extLst>
            <a:ext uri="{FF2B5EF4-FFF2-40B4-BE49-F238E27FC236}">
              <a16:creationId xmlns:a16="http://schemas.microsoft.com/office/drawing/2014/main" id="{42F817A7-0F0E-4786-8B08-D10888DAACE1}"/>
            </a:ext>
          </a:extLst>
        </xdr:cNvPr>
        <xdr:cNvSpPr/>
      </xdr:nvSpPr>
      <xdr:spPr>
        <a:xfrm>
          <a:off x="9588500" y="167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81196</xdr:rowOff>
    </xdr:from>
    <xdr:ext cx="469744" cy="259045"/>
    <xdr:sp macro="" textlink="">
      <xdr:nvSpPr>
        <xdr:cNvPr id="486" name="テキスト ボックス 485">
          <a:extLst>
            <a:ext uri="{FF2B5EF4-FFF2-40B4-BE49-F238E27FC236}">
              <a16:creationId xmlns:a16="http://schemas.microsoft.com/office/drawing/2014/main" id="{CEE10359-EB5F-4219-96DD-DB82F9A029FB}"/>
            </a:ext>
          </a:extLst>
        </xdr:cNvPr>
        <xdr:cNvSpPr txBox="1"/>
      </xdr:nvSpPr>
      <xdr:spPr>
        <a:xfrm>
          <a:off x="9404428" y="1688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167081</xdr:rowOff>
    </xdr:from>
    <xdr:to>
      <xdr:col>46</xdr:col>
      <xdr:colOff>38100</xdr:colOff>
      <xdr:row>97</xdr:row>
      <xdr:rowOff>97231</xdr:rowOff>
    </xdr:to>
    <xdr:sp macro="" textlink="">
      <xdr:nvSpPr>
        <xdr:cNvPr id="487" name="楕円 486">
          <a:extLst>
            <a:ext uri="{FF2B5EF4-FFF2-40B4-BE49-F238E27FC236}">
              <a16:creationId xmlns:a16="http://schemas.microsoft.com/office/drawing/2014/main" id="{124CA225-C6D5-46FA-B855-B0AB4F9CFB40}"/>
            </a:ext>
          </a:extLst>
        </xdr:cNvPr>
        <xdr:cNvSpPr/>
      </xdr:nvSpPr>
      <xdr:spPr>
        <a:xfrm>
          <a:off x="8699500" y="166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88358</xdr:rowOff>
    </xdr:from>
    <xdr:ext cx="534377" cy="259045"/>
    <xdr:sp macro="" textlink="">
      <xdr:nvSpPr>
        <xdr:cNvPr id="488" name="テキスト ボックス 487">
          <a:extLst>
            <a:ext uri="{FF2B5EF4-FFF2-40B4-BE49-F238E27FC236}">
              <a16:creationId xmlns:a16="http://schemas.microsoft.com/office/drawing/2014/main" id="{458A93A0-BAE9-42E3-9023-72A6F23DD16F}"/>
            </a:ext>
          </a:extLst>
        </xdr:cNvPr>
        <xdr:cNvSpPr txBox="1"/>
      </xdr:nvSpPr>
      <xdr:spPr>
        <a:xfrm>
          <a:off x="8483111" y="167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119227</xdr:rowOff>
    </xdr:from>
    <xdr:to>
      <xdr:col>41</xdr:col>
      <xdr:colOff>101600</xdr:colOff>
      <xdr:row>98</xdr:row>
      <xdr:rowOff>49377</xdr:rowOff>
    </xdr:to>
    <xdr:sp macro="" textlink="">
      <xdr:nvSpPr>
        <xdr:cNvPr id="489" name="楕円 488">
          <a:extLst>
            <a:ext uri="{FF2B5EF4-FFF2-40B4-BE49-F238E27FC236}">
              <a16:creationId xmlns:a16="http://schemas.microsoft.com/office/drawing/2014/main" id="{A7CF51CD-8601-408D-B790-8F8855C00898}"/>
            </a:ext>
          </a:extLst>
        </xdr:cNvPr>
        <xdr:cNvSpPr/>
      </xdr:nvSpPr>
      <xdr:spPr>
        <a:xfrm>
          <a:off x="78105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40504</xdr:rowOff>
    </xdr:from>
    <xdr:ext cx="534377" cy="259045"/>
    <xdr:sp macro="" textlink="">
      <xdr:nvSpPr>
        <xdr:cNvPr id="490" name="テキスト ボックス 489">
          <a:extLst>
            <a:ext uri="{FF2B5EF4-FFF2-40B4-BE49-F238E27FC236}">
              <a16:creationId xmlns:a16="http://schemas.microsoft.com/office/drawing/2014/main" id="{7F9CCC9E-78F7-43DF-9071-A334E1FFAA27}"/>
            </a:ext>
          </a:extLst>
        </xdr:cNvPr>
        <xdr:cNvSpPr txBox="1"/>
      </xdr:nvSpPr>
      <xdr:spPr>
        <a:xfrm>
          <a:off x="7594111" y="168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51352</xdr:rowOff>
    </xdr:from>
    <xdr:to>
      <xdr:col>36</xdr:col>
      <xdr:colOff>165100</xdr:colOff>
      <xdr:row>98</xdr:row>
      <xdr:rowOff>152952</xdr:rowOff>
    </xdr:to>
    <xdr:sp macro="" textlink="">
      <xdr:nvSpPr>
        <xdr:cNvPr id="491" name="楕円 490">
          <a:extLst>
            <a:ext uri="{FF2B5EF4-FFF2-40B4-BE49-F238E27FC236}">
              <a16:creationId xmlns:a16="http://schemas.microsoft.com/office/drawing/2014/main" id="{9110A247-BD85-4C46-AD0E-FBB1E97DB0CF}"/>
            </a:ext>
          </a:extLst>
        </xdr:cNvPr>
        <xdr:cNvSpPr/>
      </xdr:nvSpPr>
      <xdr:spPr>
        <a:xfrm>
          <a:off x="6921500" y="168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144079</xdr:rowOff>
    </xdr:from>
    <xdr:ext cx="469744" cy="259045"/>
    <xdr:sp macro="" textlink="">
      <xdr:nvSpPr>
        <xdr:cNvPr id="492" name="テキスト ボックス 491">
          <a:extLst>
            <a:ext uri="{FF2B5EF4-FFF2-40B4-BE49-F238E27FC236}">
              <a16:creationId xmlns:a16="http://schemas.microsoft.com/office/drawing/2014/main" id="{89DEFDF0-EF31-4248-B18A-C9163A0BF401}"/>
            </a:ext>
          </a:extLst>
        </xdr:cNvPr>
        <xdr:cNvSpPr txBox="1"/>
      </xdr:nvSpPr>
      <xdr:spPr>
        <a:xfrm>
          <a:off x="6737428" y="1694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880BD3C4-E174-4782-98B1-608E9BB9C38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D0231CFC-2987-472C-A9B3-EDE82333FCE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EF69997D-5094-4043-9B31-B98C808EBC5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FEED47F-E0DF-4FD2-A26B-4149019E511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755AC98-BAC6-437B-A14B-EA43913A41D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96D1FC28-1550-4E7B-900B-7A25217EA0B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5C9F109C-8B66-449F-94AF-C568A55A118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299FE2FC-DE6C-449B-BF89-BE42DC0E7B0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5C83AA4F-F61D-4964-80F5-ED11FFDD98D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E0F98CF-83DB-4266-B6FF-0D54463EF4A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61B38BCD-6538-48F1-A0A0-8F46733E7E69}"/>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30A6670C-029A-4175-A1BE-F6A354BCA85F}"/>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5EE4CBB5-79C6-49A6-BC32-106A13AE271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35B50044-EA59-40B0-B786-C8CDC6052175}"/>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AAD06A24-DB9E-424E-B754-91ACF565456B}"/>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289EC7F1-2D19-412F-BEDB-FCC8A018D6F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A70B170F-77FE-4AC8-9ABD-9CAF944F611A}"/>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E09B05DF-BB14-45BA-9608-FA79BDBC140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114AC244-29EF-482D-99D2-D9412178DFF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D6673EE6-6D3F-41B1-B5A9-42D13EA54079}"/>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E1AC806D-8D5D-4AB8-90A8-334BD401594C}"/>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C4373E7C-910D-4442-A37E-13BE7E55269B}"/>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7F1AE640-5352-455C-942C-B84888B5359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CF5F8C61-D75A-4679-84B4-B82FF01D2C2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C3AF8234-E6C2-4481-9659-903B22A7693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34FDE89E-8158-4903-B3C6-CF959A2BA8B4}"/>
            </a:ext>
          </a:extLst>
        </xdr:cNvPr>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A407223B-AA0F-4B06-9ED5-D813E2D3A1B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34C30EA1-F7B8-4E9E-9E83-3305EDDAA012}"/>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a:extLst>
            <a:ext uri="{FF2B5EF4-FFF2-40B4-BE49-F238E27FC236}">
              <a16:creationId xmlns:a16="http://schemas.microsoft.com/office/drawing/2014/main" id="{B0CADF04-E0EF-4A59-8019-A723B14C5C1F}"/>
            </a:ext>
          </a:extLst>
        </xdr:cNvPr>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a:extLst>
            <a:ext uri="{FF2B5EF4-FFF2-40B4-BE49-F238E27FC236}">
              <a16:creationId xmlns:a16="http://schemas.microsoft.com/office/drawing/2014/main" id="{1AC6F791-F3B9-4C2C-AD2B-2FD185898533}"/>
            </a:ext>
          </a:extLst>
        </xdr:cNvPr>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88678</xdr:rowOff>
    </xdr:from>
    <xdr:to>
      <xdr:col>85</xdr:col>
      <xdr:colOff>127000</xdr:colOff>
      <xdr:row>39</xdr:row>
      <xdr:rowOff>93446</xdr:rowOff>
    </xdr:to>
    <xdr:cxnSp macro="">
      <xdr:nvCxnSpPr>
        <xdr:cNvPr id="523" name="直線コネクタ 522">
          <a:extLst>
            <a:ext uri="{FF2B5EF4-FFF2-40B4-BE49-F238E27FC236}">
              <a16:creationId xmlns:a16="http://schemas.microsoft.com/office/drawing/2014/main" id="{A3109E2F-5AFD-4CA6-A9DF-DB4FDBA917F2}"/>
            </a:ext>
          </a:extLst>
        </xdr:cNvPr>
        <xdr:cNvCxnSpPr/>
      </xdr:nvCxnSpPr>
      <xdr:spPr>
        <a:xfrm>
          <a:off x="15481300" y="6775228"/>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a:extLst>
            <a:ext uri="{FF2B5EF4-FFF2-40B4-BE49-F238E27FC236}">
              <a16:creationId xmlns:a16="http://schemas.microsoft.com/office/drawing/2014/main" id="{0E86D9CC-AF55-4BB4-BC44-0720095EDACC}"/>
            </a:ext>
          </a:extLst>
        </xdr:cNvPr>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a:extLst>
            <a:ext uri="{FF2B5EF4-FFF2-40B4-BE49-F238E27FC236}">
              <a16:creationId xmlns:a16="http://schemas.microsoft.com/office/drawing/2014/main" id="{1E39E746-F778-4BDC-B3DB-F014D8677DBB}"/>
            </a:ext>
          </a:extLst>
        </xdr:cNvPr>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88678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86A2E341-E87B-4B0C-95C9-D42641B4B2AB}"/>
            </a:ext>
          </a:extLst>
        </xdr:cNvPr>
        <xdr:cNvCxnSpPr/>
      </xdr:nvCxnSpPr>
      <xdr:spPr>
        <a:xfrm flipV="1">
          <a:off x="14592300" y="6775228"/>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a:extLst>
            <a:ext uri="{FF2B5EF4-FFF2-40B4-BE49-F238E27FC236}">
              <a16:creationId xmlns:a16="http://schemas.microsoft.com/office/drawing/2014/main" id="{13118C72-8D88-4EAE-863F-A27F78F290BD}"/>
            </a:ext>
          </a:extLst>
        </xdr:cNvPr>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8" name="テキスト ボックス 527">
          <a:extLst>
            <a:ext uri="{FF2B5EF4-FFF2-40B4-BE49-F238E27FC236}">
              <a16:creationId xmlns:a16="http://schemas.microsoft.com/office/drawing/2014/main" id="{A240F6F4-5BCB-41DC-8595-55EF5683E7CF}"/>
            </a:ext>
          </a:extLst>
        </xdr:cNvPr>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98291</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5756FBBE-D52C-4FE1-BA5B-753881492DBC}"/>
            </a:ext>
          </a:extLst>
        </xdr:cNvPr>
        <xdr:cNvCxnSpPr/>
      </xdr:nvCxnSpPr>
      <xdr:spPr>
        <a:xfrm>
          <a:off x="13703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a:extLst>
            <a:ext uri="{FF2B5EF4-FFF2-40B4-BE49-F238E27FC236}">
              <a16:creationId xmlns:a16="http://schemas.microsoft.com/office/drawing/2014/main" id="{DA65EDA3-3DF3-4C54-9C6A-08DB783AF6BE}"/>
            </a:ext>
          </a:extLst>
        </xdr:cNvPr>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31" name="テキスト ボックス 530">
          <a:extLst>
            <a:ext uri="{FF2B5EF4-FFF2-40B4-BE49-F238E27FC236}">
              <a16:creationId xmlns:a16="http://schemas.microsoft.com/office/drawing/2014/main" id="{B0E5FC95-2E61-43DE-AA45-0DEBB3A70A2A}"/>
            </a:ext>
          </a:extLst>
        </xdr:cNvPr>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98291</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621021B7-FA05-4F4B-83C5-27E6B33B6EBC}"/>
            </a:ext>
          </a:extLst>
        </xdr:cNvPr>
        <xdr:cNvCxnSpPr/>
      </xdr:nvCxnSpPr>
      <xdr:spPr>
        <a:xfrm flipV="1">
          <a:off x="12814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a:extLst>
            <a:ext uri="{FF2B5EF4-FFF2-40B4-BE49-F238E27FC236}">
              <a16:creationId xmlns:a16="http://schemas.microsoft.com/office/drawing/2014/main" id="{6E9ADB4F-010B-4B30-9BC4-05154BA2EF8E}"/>
            </a:ext>
          </a:extLst>
        </xdr:cNvPr>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a:extLst>
            <a:ext uri="{FF2B5EF4-FFF2-40B4-BE49-F238E27FC236}">
              <a16:creationId xmlns:a16="http://schemas.microsoft.com/office/drawing/2014/main" id="{DD7D7151-2DBC-4B9B-8E14-613FF41F28C7}"/>
            </a:ext>
          </a:extLst>
        </xdr:cNvPr>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a:extLst>
            <a:ext uri="{FF2B5EF4-FFF2-40B4-BE49-F238E27FC236}">
              <a16:creationId xmlns:a16="http://schemas.microsoft.com/office/drawing/2014/main" id="{A671969D-B0CD-4C43-8A17-45284E96C5CA}"/>
            </a:ext>
          </a:extLst>
        </xdr:cNvPr>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6" name="テキスト ボックス 535">
          <a:extLst>
            <a:ext uri="{FF2B5EF4-FFF2-40B4-BE49-F238E27FC236}">
              <a16:creationId xmlns:a16="http://schemas.microsoft.com/office/drawing/2014/main" id="{C6AE8E77-1630-47F4-8EE4-55477A07EB54}"/>
            </a:ext>
          </a:extLst>
        </xdr:cNvPr>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8F82C113-C101-4F6E-97DF-4229D51F67A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ABC98DC9-1BB9-44C2-8EEC-213E4134E80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D6CA223-56AA-4E2E-B4BC-243D5979D30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B4B27C5-2B2F-4D47-BD9C-260BD757791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F866590A-510F-4389-A35E-55920958D83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42646</xdr:rowOff>
    </xdr:from>
    <xdr:to>
      <xdr:col>85</xdr:col>
      <xdr:colOff>177800</xdr:colOff>
      <xdr:row>39</xdr:row>
      <xdr:rowOff>144246</xdr:rowOff>
    </xdr:to>
    <xdr:sp macro="" textlink="">
      <xdr:nvSpPr>
        <xdr:cNvPr id="542" name="楕円 541">
          <a:extLst>
            <a:ext uri="{FF2B5EF4-FFF2-40B4-BE49-F238E27FC236}">
              <a16:creationId xmlns:a16="http://schemas.microsoft.com/office/drawing/2014/main" id="{0040385D-D3D0-43F4-8DB3-1AB269286FD7}"/>
            </a:ext>
          </a:extLst>
        </xdr:cNvPr>
        <xdr:cNvSpPr/>
      </xdr:nvSpPr>
      <xdr:spPr>
        <a:xfrm>
          <a:off x="16268700" y="67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129023</xdr:rowOff>
    </xdr:from>
    <xdr:ext cx="378565" cy="259045"/>
    <xdr:sp macro="" textlink="">
      <xdr:nvSpPr>
        <xdr:cNvPr id="543" name="災害復旧事業費該当値テキスト">
          <a:extLst>
            <a:ext uri="{FF2B5EF4-FFF2-40B4-BE49-F238E27FC236}">
              <a16:creationId xmlns:a16="http://schemas.microsoft.com/office/drawing/2014/main" id="{74BAF7B0-0F31-431A-A92D-337A2D9AE838}"/>
            </a:ext>
          </a:extLst>
        </xdr:cNvPr>
        <xdr:cNvSpPr txBox="1"/>
      </xdr:nvSpPr>
      <xdr:spPr>
        <a:xfrm>
          <a:off x="16370300" y="664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37878</xdr:rowOff>
    </xdr:from>
    <xdr:to>
      <xdr:col>81</xdr:col>
      <xdr:colOff>101600</xdr:colOff>
      <xdr:row>39</xdr:row>
      <xdr:rowOff>139478</xdr:rowOff>
    </xdr:to>
    <xdr:sp macro="" textlink="">
      <xdr:nvSpPr>
        <xdr:cNvPr id="544" name="楕円 543">
          <a:extLst>
            <a:ext uri="{FF2B5EF4-FFF2-40B4-BE49-F238E27FC236}">
              <a16:creationId xmlns:a16="http://schemas.microsoft.com/office/drawing/2014/main" id="{D74CE05D-4C23-4596-B0BB-66243AB3E627}"/>
            </a:ext>
          </a:extLst>
        </xdr:cNvPr>
        <xdr:cNvSpPr/>
      </xdr:nvSpPr>
      <xdr:spPr>
        <a:xfrm>
          <a:off x="15430500" y="67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130605</xdr:rowOff>
    </xdr:from>
    <xdr:ext cx="378565" cy="259045"/>
    <xdr:sp macro="" textlink="">
      <xdr:nvSpPr>
        <xdr:cNvPr id="545" name="テキスト ボックス 544">
          <a:extLst>
            <a:ext uri="{FF2B5EF4-FFF2-40B4-BE49-F238E27FC236}">
              <a16:creationId xmlns:a16="http://schemas.microsoft.com/office/drawing/2014/main" id="{EA08D38A-5B47-46E7-B109-4C2DFDAFC37F}"/>
            </a:ext>
          </a:extLst>
        </xdr:cNvPr>
        <xdr:cNvSpPr txBox="1"/>
      </xdr:nvSpPr>
      <xdr:spPr>
        <a:xfrm>
          <a:off x="15292017" y="681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61DCE45B-7836-4130-BDEC-7B79E60B1E62}"/>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1620F8F9-48BF-4D0C-BEA2-C4A9EEAC187B}"/>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47491</xdr:rowOff>
    </xdr:from>
    <xdr:to>
      <xdr:col>72</xdr:col>
      <xdr:colOff>38100</xdr:colOff>
      <xdr:row>39</xdr:row>
      <xdr:rowOff>149091</xdr:rowOff>
    </xdr:to>
    <xdr:sp macro="" textlink="">
      <xdr:nvSpPr>
        <xdr:cNvPr id="548" name="楕円 547">
          <a:extLst>
            <a:ext uri="{FF2B5EF4-FFF2-40B4-BE49-F238E27FC236}">
              <a16:creationId xmlns:a16="http://schemas.microsoft.com/office/drawing/2014/main" id="{D4BE3976-2786-4279-AE6E-D4208CA25B74}"/>
            </a:ext>
          </a:extLst>
        </xdr:cNvPr>
        <xdr:cNvSpPr/>
      </xdr:nvSpPr>
      <xdr:spPr>
        <a:xfrm>
          <a:off x="13652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140218</xdr:rowOff>
    </xdr:from>
    <xdr:ext cx="313932" cy="259045"/>
    <xdr:sp macro="" textlink="">
      <xdr:nvSpPr>
        <xdr:cNvPr id="549" name="テキスト ボックス 548">
          <a:extLst>
            <a:ext uri="{FF2B5EF4-FFF2-40B4-BE49-F238E27FC236}">
              <a16:creationId xmlns:a16="http://schemas.microsoft.com/office/drawing/2014/main" id="{0D8B7859-6495-4928-9240-BC0201AD4C4E}"/>
            </a:ext>
          </a:extLst>
        </xdr:cNvPr>
        <xdr:cNvSpPr txBox="1"/>
      </xdr:nvSpPr>
      <xdr:spPr>
        <a:xfrm>
          <a:off x="13546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BCA05F10-72D4-4D3B-AB1B-0B61D2B82666}"/>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2581CF8E-642F-48FE-8FD1-870990CECABF}"/>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1E121347-2E3E-47B1-BD99-FD613B2C18C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1DC7EE3D-5B76-4622-A9ED-0CF3E8DC89B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9A49A463-5055-4942-B5B9-3C08ADAC410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BAD5F665-68A4-46E6-97AC-B94335B883C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392FD81F-C326-4A85-BE2B-2EA6E45EF34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493E6CBF-712B-4AE3-A9B0-F8CFA0A04AB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9691BB91-380F-442A-8061-3580E565162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6BA2EEBD-ABAF-44DF-A261-72B05B5023D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CCFA7DF6-ACE7-4281-B81C-000085BA86B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58519DE0-FA21-4A92-ACEA-617909547DB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4CB53530-EBD7-4747-B046-C498043C0DD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8821E399-E1A2-413D-8899-38203BF642D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C458317-FEA6-4939-9F37-DE9B497D1D2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5C65019E-1AE3-4E69-B3B0-E6043BC63963}"/>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B9B4EC02-7167-44A3-8F14-5D28C780CD1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3672D7E-5876-4C66-9D7E-4467C48CB8FC}"/>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243DD5FA-66F0-46C2-A046-0DF3FE7CB1C1}"/>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7BF8E0CB-7817-462E-9A92-C94C53CE93E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AA634473-3195-4663-895A-2161182D5CFC}"/>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A03BBD2C-633B-415E-8D38-8467528F8BC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69E2C162-94B2-41B8-9714-A4BDE27BAE04}"/>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21896B14-F3A0-42CF-9FA1-687803EB0727}"/>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DC5C5315-3D4A-49E3-92D4-EDEE5A117A54}"/>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DB5FF692-8B64-4125-8E52-5C6F78B29EBB}"/>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6D7B7D3-5004-4720-BF7B-CFACBB3E8FB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B3DE1C00-670A-4F9E-A9D5-C10A9A752B7B}"/>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D855D1AE-1451-4CC3-BE92-AB4631E57A8A}"/>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35579E14-26FF-458F-AC13-2C41FDC8D632}"/>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65A2CA51-E097-4AC3-9D13-10E09EC34B0F}"/>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189E912B-3EF6-408E-A10E-ADF10A655038}"/>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C4EC7F2E-A7A9-4754-9B9F-57D954FC8ADA}"/>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5A2C941B-B4DA-47F5-A401-F6950FEAC115}"/>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E6634A3-1CB5-48F9-BE8E-C9EB7EA66857}"/>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E15422B1-B2BB-463D-A026-92463E3B72B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5B80F6A4-5BC0-4548-87EC-06116B6534E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62C0FCF6-3B34-4BAD-9E3C-CC488C4CF0B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DC9B1149-9A81-411F-B979-31E7C7E96AA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127FD52-E196-4D6A-839D-B94614108D2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EF0F96B-1425-4B1F-ACFE-334ED2DAA08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62C0DFCB-5E47-42F6-8BA8-F69503190151}"/>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2BF053BE-27CC-44FE-B62B-8CD0DF4B5781}"/>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93C5D02D-29F3-4F53-90A6-B7A14224825B}"/>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34453DEC-AB2E-4CE8-8571-7E378FC92893}"/>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869BD08F-0094-46DD-8856-A59BC6A4980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B88E989B-6BE3-42C8-A351-6F597AF4436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4799D6E8-2D9E-4B45-AD7E-F3858BA98A15}"/>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3AAC7F32-7F02-4DB9-87E0-D4023BDBD66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240554A0-25C7-4FC3-94B3-86EDABDA7A5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DA4E053B-7A01-49BB-8B4E-A2A0DC278994}"/>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71944844-B7AA-406D-A806-A24D820EEF2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331AD192-C6FD-42D6-8F70-C86F8602AB8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15FE29FD-ABBE-4FDD-BDE6-B32B57229E6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5EAD1104-80C6-432E-9463-FB6531982E5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5328AA46-2DCC-49EE-B529-2451CDA438E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E9ADD17F-3D4D-45E5-B204-92AD7B77BC8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249593CD-6DC3-46C8-B998-47D11987E7F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A3F9E907-DD0F-40DD-A766-D25C4943DF3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8250F212-95AF-4557-AD59-B6244F8463D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B8124212-33E9-4C19-9E8A-4B582AB0D16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DB3D1F19-1E35-49D3-ABAC-F4E4330C898D}"/>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1A5FD04A-EA99-443C-A503-355C3C4DF5AB}"/>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20FEDDD6-7A4E-47A7-810F-1C3413C9FF5B}"/>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18FB5C05-2C4E-45D7-BCC3-86940D7BB8EC}"/>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EF34660-2D74-4737-9478-C5370B8FA80C}"/>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48ADAAB4-E5B2-4EB2-A020-EE2981B58FD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91007401-0433-420E-8F59-3A4AA7B056FD}"/>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3762D23B-6ADB-4E07-A420-4E8A0A758A7A}"/>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21E23568-0820-4573-9414-0BC17FC90B9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929E5ADB-F613-4E90-8ECD-0DF4A48046D8}"/>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54AA2C74-5B3E-4BE9-AAFA-F538DFD6397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a:extLst>
            <a:ext uri="{FF2B5EF4-FFF2-40B4-BE49-F238E27FC236}">
              <a16:creationId xmlns:a16="http://schemas.microsoft.com/office/drawing/2014/main" id="{44EFD24F-C386-4EFB-9499-5432E52CCB3B}"/>
            </a:ext>
          </a:extLst>
        </xdr:cNvPr>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a:extLst>
            <a:ext uri="{FF2B5EF4-FFF2-40B4-BE49-F238E27FC236}">
              <a16:creationId xmlns:a16="http://schemas.microsoft.com/office/drawing/2014/main" id="{68D3D99D-3AB6-4C5D-8609-69B93A647EBE}"/>
            </a:ext>
          </a:extLst>
        </xdr:cNvPr>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a:extLst>
            <a:ext uri="{FF2B5EF4-FFF2-40B4-BE49-F238E27FC236}">
              <a16:creationId xmlns:a16="http://schemas.microsoft.com/office/drawing/2014/main" id="{E3685D88-BB81-4224-BD23-7219F5EC9199}"/>
            </a:ext>
          </a:extLst>
        </xdr:cNvPr>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a:extLst>
            <a:ext uri="{FF2B5EF4-FFF2-40B4-BE49-F238E27FC236}">
              <a16:creationId xmlns:a16="http://schemas.microsoft.com/office/drawing/2014/main" id="{DC6DFC3C-C6AE-4588-82BF-8F1018B655C7}"/>
            </a:ext>
          </a:extLst>
        </xdr:cNvPr>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a:extLst>
            <a:ext uri="{FF2B5EF4-FFF2-40B4-BE49-F238E27FC236}">
              <a16:creationId xmlns:a16="http://schemas.microsoft.com/office/drawing/2014/main" id="{CC22CBBE-F0D9-45DA-B11B-A9BBFF72A12C}"/>
            </a:ext>
          </a:extLst>
        </xdr:cNvPr>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118601</xdr:rowOff>
    </xdr:from>
    <xdr:to>
      <xdr:col>85</xdr:col>
      <xdr:colOff>127000</xdr:colOff>
      <xdr:row>74</xdr:row>
      <xdr:rowOff>121526</xdr:rowOff>
    </xdr:to>
    <xdr:cxnSp macro="">
      <xdr:nvCxnSpPr>
        <xdr:cNvPr id="627" name="直線コネクタ 626">
          <a:extLst>
            <a:ext uri="{FF2B5EF4-FFF2-40B4-BE49-F238E27FC236}">
              <a16:creationId xmlns:a16="http://schemas.microsoft.com/office/drawing/2014/main" id="{16FD72B4-3190-429B-8A21-60514277CF44}"/>
            </a:ext>
          </a:extLst>
        </xdr:cNvPr>
        <xdr:cNvCxnSpPr/>
      </xdr:nvCxnSpPr>
      <xdr:spPr>
        <a:xfrm flipV="1">
          <a:off x="15481300" y="12805901"/>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8" name="公債費平均値テキスト">
          <a:extLst>
            <a:ext uri="{FF2B5EF4-FFF2-40B4-BE49-F238E27FC236}">
              <a16:creationId xmlns:a16="http://schemas.microsoft.com/office/drawing/2014/main" id="{EE71F907-A9ED-4AD2-9415-644EE4EDFA89}"/>
            </a:ext>
          </a:extLst>
        </xdr:cNvPr>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a:extLst>
            <a:ext uri="{FF2B5EF4-FFF2-40B4-BE49-F238E27FC236}">
              <a16:creationId xmlns:a16="http://schemas.microsoft.com/office/drawing/2014/main" id="{6899EA37-D935-49DB-9956-1404BC0BF54A}"/>
            </a:ext>
          </a:extLst>
        </xdr:cNvPr>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90436</xdr:rowOff>
    </xdr:from>
    <xdr:to>
      <xdr:col>81</xdr:col>
      <xdr:colOff>50800</xdr:colOff>
      <xdr:row>74</xdr:row>
      <xdr:rowOff>121526</xdr:rowOff>
    </xdr:to>
    <xdr:cxnSp macro="">
      <xdr:nvCxnSpPr>
        <xdr:cNvPr id="630" name="直線コネクタ 629">
          <a:extLst>
            <a:ext uri="{FF2B5EF4-FFF2-40B4-BE49-F238E27FC236}">
              <a16:creationId xmlns:a16="http://schemas.microsoft.com/office/drawing/2014/main" id="{BE8887E3-6CDD-4ACA-9AA9-BE0E83398346}"/>
            </a:ext>
          </a:extLst>
        </xdr:cNvPr>
        <xdr:cNvCxnSpPr/>
      </xdr:nvCxnSpPr>
      <xdr:spPr>
        <a:xfrm>
          <a:off x="14592300" y="1277773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a:extLst>
            <a:ext uri="{FF2B5EF4-FFF2-40B4-BE49-F238E27FC236}">
              <a16:creationId xmlns:a16="http://schemas.microsoft.com/office/drawing/2014/main" id="{9A4C365D-1230-4444-97A6-D0CF0FE2C468}"/>
            </a:ext>
          </a:extLst>
        </xdr:cNvPr>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2" name="テキスト ボックス 631">
          <a:extLst>
            <a:ext uri="{FF2B5EF4-FFF2-40B4-BE49-F238E27FC236}">
              <a16:creationId xmlns:a16="http://schemas.microsoft.com/office/drawing/2014/main" id="{DFA5F920-06B0-4038-BD5A-A81D270EF455}"/>
            </a:ext>
          </a:extLst>
        </xdr:cNvPr>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69954</xdr:rowOff>
    </xdr:from>
    <xdr:to>
      <xdr:col>76</xdr:col>
      <xdr:colOff>114300</xdr:colOff>
      <xdr:row>74</xdr:row>
      <xdr:rowOff>90436</xdr:rowOff>
    </xdr:to>
    <xdr:cxnSp macro="">
      <xdr:nvCxnSpPr>
        <xdr:cNvPr id="633" name="直線コネクタ 632">
          <a:extLst>
            <a:ext uri="{FF2B5EF4-FFF2-40B4-BE49-F238E27FC236}">
              <a16:creationId xmlns:a16="http://schemas.microsoft.com/office/drawing/2014/main" id="{B78967D5-5104-405B-9A1A-02CDEA4A5FEB}"/>
            </a:ext>
          </a:extLst>
        </xdr:cNvPr>
        <xdr:cNvCxnSpPr/>
      </xdr:nvCxnSpPr>
      <xdr:spPr>
        <a:xfrm>
          <a:off x="13703300" y="12757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a:extLst>
            <a:ext uri="{FF2B5EF4-FFF2-40B4-BE49-F238E27FC236}">
              <a16:creationId xmlns:a16="http://schemas.microsoft.com/office/drawing/2014/main" id="{C76C26E6-9B08-4681-81A3-048453DE5120}"/>
            </a:ext>
          </a:extLst>
        </xdr:cNvPr>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5" name="テキスト ボックス 634">
          <a:extLst>
            <a:ext uri="{FF2B5EF4-FFF2-40B4-BE49-F238E27FC236}">
              <a16:creationId xmlns:a16="http://schemas.microsoft.com/office/drawing/2014/main" id="{C1E36D27-3AB8-499B-BC03-EC34A0686F5A}"/>
            </a:ext>
          </a:extLst>
        </xdr:cNvPr>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65039</xdr:rowOff>
    </xdr:from>
    <xdr:to>
      <xdr:col>71</xdr:col>
      <xdr:colOff>177800</xdr:colOff>
      <xdr:row>74</xdr:row>
      <xdr:rowOff>69954</xdr:rowOff>
    </xdr:to>
    <xdr:cxnSp macro="">
      <xdr:nvCxnSpPr>
        <xdr:cNvPr id="636" name="直線コネクタ 635">
          <a:extLst>
            <a:ext uri="{FF2B5EF4-FFF2-40B4-BE49-F238E27FC236}">
              <a16:creationId xmlns:a16="http://schemas.microsoft.com/office/drawing/2014/main" id="{C639ACFE-FB56-4FF8-A707-B0428A87D4D1}"/>
            </a:ext>
          </a:extLst>
        </xdr:cNvPr>
        <xdr:cNvCxnSpPr/>
      </xdr:nvCxnSpPr>
      <xdr:spPr>
        <a:xfrm>
          <a:off x="12814300" y="12752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a:extLst>
            <a:ext uri="{FF2B5EF4-FFF2-40B4-BE49-F238E27FC236}">
              <a16:creationId xmlns:a16="http://schemas.microsoft.com/office/drawing/2014/main" id="{041D2C71-6D97-46F2-8F13-8791AAF5369F}"/>
            </a:ext>
          </a:extLst>
        </xdr:cNvPr>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8" name="テキスト ボックス 637">
          <a:extLst>
            <a:ext uri="{FF2B5EF4-FFF2-40B4-BE49-F238E27FC236}">
              <a16:creationId xmlns:a16="http://schemas.microsoft.com/office/drawing/2014/main" id="{54E0FCDB-DF4F-473E-8925-8F1B05937A6B}"/>
            </a:ext>
          </a:extLst>
        </xdr:cNvPr>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a:extLst>
            <a:ext uri="{FF2B5EF4-FFF2-40B4-BE49-F238E27FC236}">
              <a16:creationId xmlns:a16="http://schemas.microsoft.com/office/drawing/2014/main" id="{FD02495C-315D-4605-AD44-20AFF1EA5DAC}"/>
            </a:ext>
          </a:extLst>
        </xdr:cNvPr>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40" name="テキスト ボックス 639">
          <a:extLst>
            <a:ext uri="{FF2B5EF4-FFF2-40B4-BE49-F238E27FC236}">
              <a16:creationId xmlns:a16="http://schemas.microsoft.com/office/drawing/2014/main" id="{10146163-DE53-4830-8239-8BEFB8EFB4E3}"/>
            </a:ext>
          </a:extLst>
        </xdr:cNvPr>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B820879F-D5A0-4454-BC18-59CD6DFD3B8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A10D513-FC53-451F-B211-4875C8DE04E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E5C2CD6-7073-49CC-BDF6-80992F92BCD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D1B7667C-CEB5-4CE3-BB98-920171EF198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3CEDBCF4-1B03-48ED-86D0-729908EA64D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67801</xdr:rowOff>
    </xdr:from>
    <xdr:to>
      <xdr:col>85</xdr:col>
      <xdr:colOff>177800</xdr:colOff>
      <xdr:row>74</xdr:row>
      <xdr:rowOff>169401</xdr:rowOff>
    </xdr:to>
    <xdr:sp macro="" textlink="">
      <xdr:nvSpPr>
        <xdr:cNvPr id="646" name="楕円 645">
          <a:extLst>
            <a:ext uri="{FF2B5EF4-FFF2-40B4-BE49-F238E27FC236}">
              <a16:creationId xmlns:a16="http://schemas.microsoft.com/office/drawing/2014/main" id="{D2335D31-095A-4A0A-AE42-3CB09B24DFC1}"/>
            </a:ext>
          </a:extLst>
        </xdr:cNvPr>
        <xdr:cNvSpPr/>
      </xdr:nvSpPr>
      <xdr:spPr>
        <a:xfrm>
          <a:off x="16268700" y="127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46228</xdr:rowOff>
    </xdr:from>
    <xdr:ext cx="534377" cy="259045"/>
    <xdr:sp macro="" textlink="">
      <xdr:nvSpPr>
        <xdr:cNvPr id="647" name="公債費該当値テキスト">
          <a:extLst>
            <a:ext uri="{FF2B5EF4-FFF2-40B4-BE49-F238E27FC236}">
              <a16:creationId xmlns:a16="http://schemas.microsoft.com/office/drawing/2014/main" id="{700676E8-3EC9-4080-B97B-08775A4E6E81}"/>
            </a:ext>
          </a:extLst>
        </xdr:cNvPr>
        <xdr:cNvSpPr txBox="1"/>
      </xdr:nvSpPr>
      <xdr:spPr>
        <a:xfrm>
          <a:off x="16370300" y="127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70726</xdr:rowOff>
    </xdr:from>
    <xdr:to>
      <xdr:col>81</xdr:col>
      <xdr:colOff>101600</xdr:colOff>
      <xdr:row>75</xdr:row>
      <xdr:rowOff>876</xdr:rowOff>
    </xdr:to>
    <xdr:sp macro="" textlink="">
      <xdr:nvSpPr>
        <xdr:cNvPr id="648" name="楕円 647">
          <a:extLst>
            <a:ext uri="{FF2B5EF4-FFF2-40B4-BE49-F238E27FC236}">
              <a16:creationId xmlns:a16="http://schemas.microsoft.com/office/drawing/2014/main" id="{E32F3910-CC66-447E-A03F-7F110C71AD7F}"/>
            </a:ext>
          </a:extLst>
        </xdr:cNvPr>
        <xdr:cNvSpPr/>
      </xdr:nvSpPr>
      <xdr:spPr>
        <a:xfrm>
          <a:off x="15430500" y="127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163453</xdr:rowOff>
    </xdr:from>
    <xdr:ext cx="534377" cy="259045"/>
    <xdr:sp macro="" textlink="">
      <xdr:nvSpPr>
        <xdr:cNvPr id="649" name="テキスト ボックス 648">
          <a:extLst>
            <a:ext uri="{FF2B5EF4-FFF2-40B4-BE49-F238E27FC236}">
              <a16:creationId xmlns:a16="http://schemas.microsoft.com/office/drawing/2014/main" id="{020B8B52-34EE-4413-9714-CBC57EA435F6}"/>
            </a:ext>
          </a:extLst>
        </xdr:cNvPr>
        <xdr:cNvSpPr txBox="1"/>
      </xdr:nvSpPr>
      <xdr:spPr>
        <a:xfrm>
          <a:off x="15214111" y="128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39636</xdr:rowOff>
    </xdr:from>
    <xdr:to>
      <xdr:col>76</xdr:col>
      <xdr:colOff>165100</xdr:colOff>
      <xdr:row>74</xdr:row>
      <xdr:rowOff>141236</xdr:rowOff>
    </xdr:to>
    <xdr:sp macro="" textlink="">
      <xdr:nvSpPr>
        <xdr:cNvPr id="650" name="楕円 649">
          <a:extLst>
            <a:ext uri="{FF2B5EF4-FFF2-40B4-BE49-F238E27FC236}">
              <a16:creationId xmlns:a16="http://schemas.microsoft.com/office/drawing/2014/main" id="{5AE084C4-3460-4772-9C75-5B2CAF0729E0}"/>
            </a:ext>
          </a:extLst>
        </xdr:cNvPr>
        <xdr:cNvSpPr/>
      </xdr:nvSpPr>
      <xdr:spPr>
        <a:xfrm>
          <a:off x="145415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132363</xdr:rowOff>
    </xdr:from>
    <xdr:ext cx="534377" cy="259045"/>
    <xdr:sp macro="" textlink="">
      <xdr:nvSpPr>
        <xdr:cNvPr id="651" name="テキスト ボックス 650">
          <a:extLst>
            <a:ext uri="{FF2B5EF4-FFF2-40B4-BE49-F238E27FC236}">
              <a16:creationId xmlns:a16="http://schemas.microsoft.com/office/drawing/2014/main" id="{CF99E292-41D4-4565-8858-2855351ACDE8}"/>
            </a:ext>
          </a:extLst>
        </xdr:cNvPr>
        <xdr:cNvSpPr txBox="1"/>
      </xdr:nvSpPr>
      <xdr:spPr>
        <a:xfrm>
          <a:off x="14325111" y="128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19154</xdr:rowOff>
    </xdr:from>
    <xdr:to>
      <xdr:col>72</xdr:col>
      <xdr:colOff>38100</xdr:colOff>
      <xdr:row>74</xdr:row>
      <xdr:rowOff>120754</xdr:rowOff>
    </xdr:to>
    <xdr:sp macro="" textlink="">
      <xdr:nvSpPr>
        <xdr:cNvPr id="652" name="楕円 651">
          <a:extLst>
            <a:ext uri="{FF2B5EF4-FFF2-40B4-BE49-F238E27FC236}">
              <a16:creationId xmlns:a16="http://schemas.microsoft.com/office/drawing/2014/main" id="{0844FD03-6AC2-4ABE-93FF-32C9809DC675}"/>
            </a:ext>
          </a:extLst>
        </xdr:cNvPr>
        <xdr:cNvSpPr/>
      </xdr:nvSpPr>
      <xdr:spPr>
        <a:xfrm>
          <a:off x="13652500" y="127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111881</xdr:rowOff>
    </xdr:from>
    <xdr:ext cx="534377" cy="259045"/>
    <xdr:sp macro="" textlink="">
      <xdr:nvSpPr>
        <xdr:cNvPr id="653" name="テキスト ボックス 652">
          <a:extLst>
            <a:ext uri="{FF2B5EF4-FFF2-40B4-BE49-F238E27FC236}">
              <a16:creationId xmlns:a16="http://schemas.microsoft.com/office/drawing/2014/main" id="{58620D41-8A91-441A-B807-C62224DCF018}"/>
            </a:ext>
          </a:extLst>
        </xdr:cNvPr>
        <xdr:cNvSpPr txBox="1"/>
      </xdr:nvSpPr>
      <xdr:spPr>
        <a:xfrm>
          <a:off x="13436111" y="1279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14239</xdr:rowOff>
    </xdr:from>
    <xdr:to>
      <xdr:col>67</xdr:col>
      <xdr:colOff>101600</xdr:colOff>
      <xdr:row>74</xdr:row>
      <xdr:rowOff>115839</xdr:rowOff>
    </xdr:to>
    <xdr:sp macro="" textlink="">
      <xdr:nvSpPr>
        <xdr:cNvPr id="654" name="楕円 653">
          <a:extLst>
            <a:ext uri="{FF2B5EF4-FFF2-40B4-BE49-F238E27FC236}">
              <a16:creationId xmlns:a16="http://schemas.microsoft.com/office/drawing/2014/main" id="{B9E7B16E-B900-433A-A72F-02F13AA0568F}"/>
            </a:ext>
          </a:extLst>
        </xdr:cNvPr>
        <xdr:cNvSpPr/>
      </xdr:nvSpPr>
      <xdr:spPr>
        <a:xfrm>
          <a:off x="12763500" y="127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106966</xdr:rowOff>
    </xdr:from>
    <xdr:ext cx="534377" cy="259045"/>
    <xdr:sp macro="" textlink="">
      <xdr:nvSpPr>
        <xdr:cNvPr id="655" name="テキスト ボックス 654">
          <a:extLst>
            <a:ext uri="{FF2B5EF4-FFF2-40B4-BE49-F238E27FC236}">
              <a16:creationId xmlns:a16="http://schemas.microsoft.com/office/drawing/2014/main" id="{C0026D88-3875-42FD-85DC-67ECE6E9EA14}"/>
            </a:ext>
          </a:extLst>
        </xdr:cNvPr>
        <xdr:cNvSpPr txBox="1"/>
      </xdr:nvSpPr>
      <xdr:spPr>
        <a:xfrm>
          <a:off x="12547111" y="127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7589EB69-2BAE-49BB-8F4D-34C8608C8C5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A7CBFE32-DCEB-4518-9302-B90126B6B6D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29B27162-45FF-4767-9E54-BC8520FB3EF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E53959EA-C88F-40C3-B354-907F3CEC59C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C05B73D-7CBA-430F-B629-2EB5C030145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4311B1B2-04CD-48A3-8DB6-68058B0F941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A6C6A690-5493-4ED2-A0FF-CAC73E7CA2D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4A70A10F-5F11-4673-A6CD-265B18E12B3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E35C69C1-B7B6-4E58-85E4-817D0C38FE4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23EEC26-5693-489E-BC6C-1D602721B41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C7777CE7-83CC-4B44-A058-883085055F5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7552859E-95E2-427F-8C9F-3D1679A6FA2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2698B581-003B-46A1-97A8-070396023A9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3589EF3F-B34C-4FA9-B2FD-4758E01917D7}"/>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797AE96B-1177-4E8A-AECC-C6B356D6F9EE}"/>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E146AB3E-8E37-43CE-9B8B-907AA13B18CD}"/>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1CDD3059-0647-44BE-91FD-8133BC89A96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5D429CD7-0CF7-4D4E-98E6-F6452EC5D135}"/>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980E6212-FA30-45A6-8C23-0DDFEE3AA85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2B5928A2-C6B0-4A83-BEFF-7C38DA58E1C7}"/>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B93D76AD-61C9-4665-B3A9-6B13A9399BC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A8C9C299-3CC6-4915-99E8-82D6BDD3AE7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E2C66220-2F25-4758-A481-205E0D2CDC6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a:extLst>
            <a:ext uri="{FF2B5EF4-FFF2-40B4-BE49-F238E27FC236}">
              <a16:creationId xmlns:a16="http://schemas.microsoft.com/office/drawing/2014/main" id="{52B06B7E-4060-4FAF-903B-E85381CAD1F5}"/>
            </a:ext>
          </a:extLst>
        </xdr:cNvPr>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a:extLst>
            <a:ext uri="{FF2B5EF4-FFF2-40B4-BE49-F238E27FC236}">
              <a16:creationId xmlns:a16="http://schemas.microsoft.com/office/drawing/2014/main" id="{394CEA31-9D16-4FBE-A30D-BB9A4B290D88}"/>
            </a:ext>
          </a:extLst>
        </xdr:cNvPr>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a:extLst>
            <a:ext uri="{FF2B5EF4-FFF2-40B4-BE49-F238E27FC236}">
              <a16:creationId xmlns:a16="http://schemas.microsoft.com/office/drawing/2014/main" id="{914901D7-B9B3-46E8-BAE5-5B07FD521745}"/>
            </a:ext>
          </a:extLst>
        </xdr:cNvPr>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a:extLst>
            <a:ext uri="{FF2B5EF4-FFF2-40B4-BE49-F238E27FC236}">
              <a16:creationId xmlns:a16="http://schemas.microsoft.com/office/drawing/2014/main" id="{E2A5FEBA-DC8B-44E3-8742-FB0A1FF54187}"/>
            </a:ext>
          </a:extLst>
        </xdr:cNvPr>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a:extLst>
            <a:ext uri="{FF2B5EF4-FFF2-40B4-BE49-F238E27FC236}">
              <a16:creationId xmlns:a16="http://schemas.microsoft.com/office/drawing/2014/main" id="{68BF9B9A-CFC4-4A56-8572-8A25645EEA88}"/>
            </a:ext>
          </a:extLst>
        </xdr:cNvPr>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141106</xdr:rowOff>
    </xdr:from>
    <xdr:to>
      <xdr:col>85</xdr:col>
      <xdr:colOff>127000</xdr:colOff>
      <xdr:row>98</xdr:row>
      <xdr:rowOff>165128</xdr:rowOff>
    </xdr:to>
    <xdr:cxnSp macro="">
      <xdr:nvCxnSpPr>
        <xdr:cNvPr id="684" name="直線コネクタ 683">
          <a:extLst>
            <a:ext uri="{FF2B5EF4-FFF2-40B4-BE49-F238E27FC236}">
              <a16:creationId xmlns:a16="http://schemas.microsoft.com/office/drawing/2014/main" id="{8235C1CE-9B78-42A3-A9CD-EE964C07F257}"/>
            </a:ext>
          </a:extLst>
        </xdr:cNvPr>
        <xdr:cNvCxnSpPr/>
      </xdr:nvCxnSpPr>
      <xdr:spPr>
        <a:xfrm flipV="1">
          <a:off x="15481300" y="16943206"/>
          <a:ext cx="8382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5" name="積立金平均値テキスト">
          <a:extLst>
            <a:ext uri="{FF2B5EF4-FFF2-40B4-BE49-F238E27FC236}">
              <a16:creationId xmlns:a16="http://schemas.microsoft.com/office/drawing/2014/main" id="{09BC26A5-CD75-48FA-BF9B-5CB08CCB42C4}"/>
            </a:ext>
          </a:extLst>
        </xdr:cNvPr>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a:extLst>
            <a:ext uri="{FF2B5EF4-FFF2-40B4-BE49-F238E27FC236}">
              <a16:creationId xmlns:a16="http://schemas.microsoft.com/office/drawing/2014/main" id="{EEF9BAE2-B327-4BE0-8E02-0908492AF0BF}"/>
            </a:ext>
          </a:extLst>
        </xdr:cNvPr>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165128</xdr:rowOff>
    </xdr:from>
    <xdr:to>
      <xdr:col>81</xdr:col>
      <xdr:colOff>50800</xdr:colOff>
      <xdr:row>99</xdr:row>
      <xdr:rowOff>7542</xdr:rowOff>
    </xdr:to>
    <xdr:cxnSp macro="">
      <xdr:nvCxnSpPr>
        <xdr:cNvPr id="687" name="直線コネクタ 686">
          <a:extLst>
            <a:ext uri="{FF2B5EF4-FFF2-40B4-BE49-F238E27FC236}">
              <a16:creationId xmlns:a16="http://schemas.microsoft.com/office/drawing/2014/main" id="{F53AA05B-C264-4225-89BA-976E8D04E09C}"/>
            </a:ext>
          </a:extLst>
        </xdr:cNvPr>
        <xdr:cNvCxnSpPr/>
      </xdr:nvCxnSpPr>
      <xdr:spPr>
        <a:xfrm flipV="1">
          <a:off x="14592300" y="16967228"/>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a:extLst>
            <a:ext uri="{FF2B5EF4-FFF2-40B4-BE49-F238E27FC236}">
              <a16:creationId xmlns:a16="http://schemas.microsoft.com/office/drawing/2014/main" id="{6BE6538A-511B-4B3C-B2A8-9BDCB6CC700C}"/>
            </a:ext>
          </a:extLst>
        </xdr:cNvPr>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9" name="テキスト ボックス 688">
          <a:extLst>
            <a:ext uri="{FF2B5EF4-FFF2-40B4-BE49-F238E27FC236}">
              <a16:creationId xmlns:a16="http://schemas.microsoft.com/office/drawing/2014/main" id="{A5A24828-0F1E-407B-8ECD-F673C711FF8B}"/>
            </a:ext>
          </a:extLst>
        </xdr:cNvPr>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119259</xdr:rowOff>
    </xdr:from>
    <xdr:to>
      <xdr:col>76</xdr:col>
      <xdr:colOff>114300</xdr:colOff>
      <xdr:row>99</xdr:row>
      <xdr:rowOff>7542</xdr:rowOff>
    </xdr:to>
    <xdr:cxnSp macro="">
      <xdr:nvCxnSpPr>
        <xdr:cNvPr id="690" name="直線コネクタ 689">
          <a:extLst>
            <a:ext uri="{FF2B5EF4-FFF2-40B4-BE49-F238E27FC236}">
              <a16:creationId xmlns:a16="http://schemas.microsoft.com/office/drawing/2014/main" id="{B3A9B27B-9F84-42EE-99AE-FB292DC6796A}"/>
            </a:ext>
          </a:extLst>
        </xdr:cNvPr>
        <xdr:cNvCxnSpPr/>
      </xdr:nvCxnSpPr>
      <xdr:spPr>
        <a:xfrm>
          <a:off x="13703300" y="16921359"/>
          <a:ext cx="889000" cy="5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a:extLst>
            <a:ext uri="{FF2B5EF4-FFF2-40B4-BE49-F238E27FC236}">
              <a16:creationId xmlns:a16="http://schemas.microsoft.com/office/drawing/2014/main" id="{37CB4C53-86F2-40A6-B70D-01F5060AC66C}"/>
            </a:ext>
          </a:extLst>
        </xdr:cNvPr>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2" name="テキスト ボックス 691">
          <a:extLst>
            <a:ext uri="{FF2B5EF4-FFF2-40B4-BE49-F238E27FC236}">
              <a16:creationId xmlns:a16="http://schemas.microsoft.com/office/drawing/2014/main" id="{538B390D-7E7A-4124-ADF6-44114C515A89}"/>
            </a:ext>
          </a:extLst>
        </xdr:cNvPr>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118977</xdr:rowOff>
    </xdr:from>
    <xdr:to>
      <xdr:col>71</xdr:col>
      <xdr:colOff>177800</xdr:colOff>
      <xdr:row>98</xdr:row>
      <xdr:rowOff>119259</xdr:rowOff>
    </xdr:to>
    <xdr:cxnSp macro="">
      <xdr:nvCxnSpPr>
        <xdr:cNvPr id="693" name="直線コネクタ 692">
          <a:extLst>
            <a:ext uri="{FF2B5EF4-FFF2-40B4-BE49-F238E27FC236}">
              <a16:creationId xmlns:a16="http://schemas.microsoft.com/office/drawing/2014/main" id="{9647AF32-0DAB-496C-91DC-567D567ADEFA}"/>
            </a:ext>
          </a:extLst>
        </xdr:cNvPr>
        <xdr:cNvCxnSpPr/>
      </xdr:nvCxnSpPr>
      <xdr:spPr>
        <a:xfrm>
          <a:off x="12814300" y="16921077"/>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a:extLst>
            <a:ext uri="{FF2B5EF4-FFF2-40B4-BE49-F238E27FC236}">
              <a16:creationId xmlns:a16="http://schemas.microsoft.com/office/drawing/2014/main" id="{952A75C3-74AA-4786-AEE5-8A41CF38758D}"/>
            </a:ext>
          </a:extLst>
        </xdr:cNvPr>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10127</xdr:rowOff>
    </xdr:from>
    <xdr:ext cx="534377" cy="259045"/>
    <xdr:sp macro="" textlink="">
      <xdr:nvSpPr>
        <xdr:cNvPr id="695" name="テキスト ボックス 694">
          <a:extLst>
            <a:ext uri="{FF2B5EF4-FFF2-40B4-BE49-F238E27FC236}">
              <a16:creationId xmlns:a16="http://schemas.microsoft.com/office/drawing/2014/main" id="{CFAFF789-4EB5-4C5C-8F83-6DCC55032933}"/>
            </a:ext>
          </a:extLst>
        </xdr:cNvPr>
        <xdr:cNvSpPr txBox="1"/>
      </xdr:nvSpPr>
      <xdr:spPr>
        <a:xfrm>
          <a:off x="13436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a:extLst>
            <a:ext uri="{FF2B5EF4-FFF2-40B4-BE49-F238E27FC236}">
              <a16:creationId xmlns:a16="http://schemas.microsoft.com/office/drawing/2014/main" id="{085AE4B6-2B44-44AE-B817-9B6B7BAAC313}"/>
            </a:ext>
          </a:extLst>
        </xdr:cNvPr>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7" name="テキスト ボックス 696">
          <a:extLst>
            <a:ext uri="{FF2B5EF4-FFF2-40B4-BE49-F238E27FC236}">
              <a16:creationId xmlns:a16="http://schemas.microsoft.com/office/drawing/2014/main" id="{C8577CBE-6CDD-4DA6-B2C5-DB430B8ED0A2}"/>
            </a:ext>
          </a:extLst>
        </xdr:cNvPr>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8D1942A0-A2BC-4694-B1DE-BBF79415948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9215E96-E0BB-41F9-AC2F-E60EB255592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B0B3BD4-B688-4863-9EB8-98518FB3904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BE6AB28-8A21-48C1-980C-54F40BA6506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921DB784-6BEA-4B28-B76B-D1EAD7DB30D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90306</xdr:rowOff>
    </xdr:from>
    <xdr:to>
      <xdr:col>85</xdr:col>
      <xdr:colOff>177800</xdr:colOff>
      <xdr:row>99</xdr:row>
      <xdr:rowOff>20456</xdr:rowOff>
    </xdr:to>
    <xdr:sp macro="" textlink="">
      <xdr:nvSpPr>
        <xdr:cNvPr id="703" name="楕円 702">
          <a:extLst>
            <a:ext uri="{FF2B5EF4-FFF2-40B4-BE49-F238E27FC236}">
              <a16:creationId xmlns:a16="http://schemas.microsoft.com/office/drawing/2014/main" id="{881D5D87-511D-40B4-815C-FC70628BA02D}"/>
            </a:ext>
          </a:extLst>
        </xdr:cNvPr>
        <xdr:cNvSpPr/>
      </xdr:nvSpPr>
      <xdr:spPr>
        <a:xfrm>
          <a:off x="16268700" y="168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534377" cy="259045"/>
    <xdr:sp macro="" textlink="">
      <xdr:nvSpPr>
        <xdr:cNvPr id="704" name="積立金該当値テキスト">
          <a:extLst>
            <a:ext uri="{FF2B5EF4-FFF2-40B4-BE49-F238E27FC236}">
              <a16:creationId xmlns:a16="http://schemas.microsoft.com/office/drawing/2014/main" id="{E8D2A107-E8F8-4F77-B390-9FA9DC25ECE3}"/>
            </a:ext>
          </a:extLst>
        </xdr:cNvPr>
        <xdr:cNvSpPr txBox="1"/>
      </xdr:nvSpPr>
      <xdr:spPr>
        <a:xfrm>
          <a:off x="16370300" y="168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114328</xdr:rowOff>
    </xdr:from>
    <xdr:to>
      <xdr:col>81</xdr:col>
      <xdr:colOff>101600</xdr:colOff>
      <xdr:row>99</xdr:row>
      <xdr:rowOff>44478</xdr:rowOff>
    </xdr:to>
    <xdr:sp macro="" textlink="">
      <xdr:nvSpPr>
        <xdr:cNvPr id="705" name="楕円 704">
          <a:extLst>
            <a:ext uri="{FF2B5EF4-FFF2-40B4-BE49-F238E27FC236}">
              <a16:creationId xmlns:a16="http://schemas.microsoft.com/office/drawing/2014/main" id="{00293C35-EE74-4E69-B19A-DB03D1514F71}"/>
            </a:ext>
          </a:extLst>
        </xdr:cNvPr>
        <xdr:cNvSpPr/>
      </xdr:nvSpPr>
      <xdr:spPr>
        <a:xfrm>
          <a:off x="15430500" y="169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61005</xdr:rowOff>
    </xdr:from>
    <xdr:ext cx="534377" cy="259045"/>
    <xdr:sp macro="" textlink="">
      <xdr:nvSpPr>
        <xdr:cNvPr id="706" name="テキスト ボックス 705">
          <a:extLst>
            <a:ext uri="{FF2B5EF4-FFF2-40B4-BE49-F238E27FC236}">
              <a16:creationId xmlns:a16="http://schemas.microsoft.com/office/drawing/2014/main" id="{8C66BA64-3FDB-4E0C-B482-A3FB4EC20F9C}"/>
            </a:ext>
          </a:extLst>
        </xdr:cNvPr>
        <xdr:cNvSpPr txBox="1"/>
      </xdr:nvSpPr>
      <xdr:spPr>
        <a:xfrm>
          <a:off x="15214111" y="166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128192</xdr:rowOff>
    </xdr:from>
    <xdr:to>
      <xdr:col>76</xdr:col>
      <xdr:colOff>165100</xdr:colOff>
      <xdr:row>99</xdr:row>
      <xdr:rowOff>58342</xdr:rowOff>
    </xdr:to>
    <xdr:sp macro="" textlink="">
      <xdr:nvSpPr>
        <xdr:cNvPr id="707" name="楕円 706">
          <a:extLst>
            <a:ext uri="{FF2B5EF4-FFF2-40B4-BE49-F238E27FC236}">
              <a16:creationId xmlns:a16="http://schemas.microsoft.com/office/drawing/2014/main" id="{ABAF32C2-DE05-43EE-9B42-785710AD4A67}"/>
            </a:ext>
          </a:extLst>
        </xdr:cNvPr>
        <xdr:cNvSpPr/>
      </xdr:nvSpPr>
      <xdr:spPr>
        <a:xfrm>
          <a:off x="14541500" y="169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49469</xdr:rowOff>
    </xdr:from>
    <xdr:ext cx="469744" cy="259045"/>
    <xdr:sp macro="" textlink="">
      <xdr:nvSpPr>
        <xdr:cNvPr id="708" name="テキスト ボックス 707">
          <a:extLst>
            <a:ext uri="{FF2B5EF4-FFF2-40B4-BE49-F238E27FC236}">
              <a16:creationId xmlns:a16="http://schemas.microsoft.com/office/drawing/2014/main" id="{1CDFA214-754B-4874-A32F-E3DD5A9FC596}"/>
            </a:ext>
          </a:extLst>
        </xdr:cNvPr>
        <xdr:cNvSpPr txBox="1"/>
      </xdr:nvSpPr>
      <xdr:spPr>
        <a:xfrm>
          <a:off x="14357428" y="170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68459</xdr:rowOff>
    </xdr:from>
    <xdr:to>
      <xdr:col>72</xdr:col>
      <xdr:colOff>38100</xdr:colOff>
      <xdr:row>98</xdr:row>
      <xdr:rowOff>170059</xdr:rowOff>
    </xdr:to>
    <xdr:sp macro="" textlink="">
      <xdr:nvSpPr>
        <xdr:cNvPr id="709" name="楕円 708">
          <a:extLst>
            <a:ext uri="{FF2B5EF4-FFF2-40B4-BE49-F238E27FC236}">
              <a16:creationId xmlns:a16="http://schemas.microsoft.com/office/drawing/2014/main" id="{9A312ABC-9247-4906-BE9B-2CE5CF363BF2}"/>
            </a:ext>
          </a:extLst>
        </xdr:cNvPr>
        <xdr:cNvSpPr/>
      </xdr:nvSpPr>
      <xdr:spPr>
        <a:xfrm>
          <a:off x="13652500" y="16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15136</xdr:rowOff>
    </xdr:from>
    <xdr:ext cx="534377" cy="259045"/>
    <xdr:sp macro="" textlink="">
      <xdr:nvSpPr>
        <xdr:cNvPr id="710" name="テキスト ボックス 709">
          <a:extLst>
            <a:ext uri="{FF2B5EF4-FFF2-40B4-BE49-F238E27FC236}">
              <a16:creationId xmlns:a16="http://schemas.microsoft.com/office/drawing/2014/main" id="{9264103A-2F7D-459B-AF28-2CD6C8996480}"/>
            </a:ext>
          </a:extLst>
        </xdr:cNvPr>
        <xdr:cNvSpPr txBox="1"/>
      </xdr:nvSpPr>
      <xdr:spPr>
        <a:xfrm>
          <a:off x="13436111" y="16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68177</xdr:rowOff>
    </xdr:from>
    <xdr:to>
      <xdr:col>67</xdr:col>
      <xdr:colOff>101600</xdr:colOff>
      <xdr:row>98</xdr:row>
      <xdr:rowOff>169777</xdr:rowOff>
    </xdr:to>
    <xdr:sp macro="" textlink="">
      <xdr:nvSpPr>
        <xdr:cNvPr id="711" name="楕円 710">
          <a:extLst>
            <a:ext uri="{FF2B5EF4-FFF2-40B4-BE49-F238E27FC236}">
              <a16:creationId xmlns:a16="http://schemas.microsoft.com/office/drawing/2014/main" id="{23C67CCC-49DB-45EE-A515-A29250E43AEA}"/>
            </a:ext>
          </a:extLst>
        </xdr:cNvPr>
        <xdr:cNvSpPr/>
      </xdr:nvSpPr>
      <xdr:spPr>
        <a:xfrm>
          <a:off x="12763500" y="168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xdr:rowOff>
    </xdr:from>
    <xdr:ext cx="534377" cy="259045"/>
    <xdr:sp macro="" textlink="">
      <xdr:nvSpPr>
        <xdr:cNvPr id="712" name="テキスト ボックス 711">
          <a:extLst>
            <a:ext uri="{FF2B5EF4-FFF2-40B4-BE49-F238E27FC236}">
              <a16:creationId xmlns:a16="http://schemas.microsoft.com/office/drawing/2014/main" id="{D851788E-D6DF-45F1-BAAE-5974E455AE11}"/>
            </a:ext>
          </a:extLst>
        </xdr:cNvPr>
        <xdr:cNvSpPr txBox="1"/>
      </xdr:nvSpPr>
      <xdr:spPr>
        <a:xfrm>
          <a:off x="12547111" y="166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26C7A5BA-4EE8-4203-942E-62790E296C9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DEC5DC43-9C84-4420-A93D-D3EB0478A06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AF77AE3B-387D-46F2-B829-7849AA41165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BEC3965A-E7E4-48BB-A08E-BBB003B5AC5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2D6B6EB5-68A4-4688-9B10-B0650998387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2A9B9C2C-78C1-4891-9441-2B3C986B3CA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33497F85-CB37-475A-9E0C-F659915481A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603BEED3-07DA-4B2D-BCB3-F66F0AFF8A1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BAC08C2F-8681-451E-A312-3737546C026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522F3AF1-80D1-466D-9768-2E161E0EDEB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8309ECF1-3D21-40B2-88D1-3BE25A804D66}"/>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69346B5C-1AAB-4CEE-A3EC-C31BB9CAB2C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67874B3-BCAA-444F-806E-F4DB7627344D}"/>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A1912638-5615-414A-836C-9143EC098323}"/>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B9D5195-D74D-47A4-AECA-4A522E375005}"/>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62CC233C-E579-4909-A475-5508B894F768}"/>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B16FAE40-5F3A-4468-ADD2-FA89C3577B61}"/>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1A1BBBE-6C62-4BF4-A55C-10F237C8EF1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138E3D8B-C896-4C57-957E-58FB8A8C183F}"/>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8805F1CF-7506-46C0-BDC2-4415A389C9C3}"/>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39D72B4B-DEF9-4E22-8B23-4C68E9961C0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98B58E51-9704-4A9A-B764-3F1CCBD2C2D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8D9160F2-73B8-4AF7-AE96-B0AF0A1FAE2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4917B469-DEDE-4256-9D82-F910EE6C997B}"/>
            </a:ext>
          </a:extLst>
        </xdr:cNvPr>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45CCBFB0-48D7-43B3-A40A-D6A5521CE9A7}"/>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57E13201-CCA8-466D-B33E-887C8AFD4161}"/>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a:extLst>
            <a:ext uri="{FF2B5EF4-FFF2-40B4-BE49-F238E27FC236}">
              <a16:creationId xmlns:a16="http://schemas.microsoft.com/office/drawing/2014/main" id="{C9F6E605-02E7-4FEE-A09F-25C5CCFEAC26}"/>
            </a:ext>
          </a:extLst>
        </xdr:cNvPr>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a:extLst>
            <a:ext uri="{FF2B5EF4-FFF2-40B4-BE49-F238E27FC236}">
              <a16:creationId xmlns:a16="http://schemas.microsoft.com/office/drawing/2014/main" id="{8CD9D130-70FF-47D8-BC73-D714EB360E9C}"/>
            </a:ext>
          </a:extLst>
        </xdr:cNvPr>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68453</xdr:rowOff>
    </xdr:from>
    <xdr:to>
      <xdr:col>116</xdr:col>
      <xdr:colOff>63500</xdr:colOff>
      <xdr:row>39</xdr:row>
      <xdr:rowOff>35941</xdr:rowOff>
    </xdr:to>
    <xdr:cxnSp macro="">
      <xdr:nvCxnSpPr>
        <xdr:cNvPr id="741" name="直線コネクタ 740">
          <a:extLst>
            <a:ext uri="{FF2B5EF4-FFF2-40B4-BE49-F238E27FC236}">
              <a16:creationId xmlns:a16="http://schemas.microsoft.com/office/drawing/2014/main" id="{5C2F61D9-587C-44A4-8625-A89C81841D53}"/>
            </a:ext>
          </a:extLst>
        </xdr:cNvPr>
        <xdr:cNvCxnSpPr/>
      </xdr:nvCxnSpPr>
      <xdr:spPr>
        <a:xfrm>
          <a:off x="21323300" y="6412103"/>
          <a:ext cx="838200" cy="3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2" name="投資及び出資金平均値テキスト">
          <a:extLst>
            <a:ext uri="{FF2B5EF4-FFF2-40B4-BE49-F238E27FC236}">
              <a16:creationId xmlns:a16="http://schemas.microsoft.com/office/drawing/2014/main" id="{2325D297-D188-4A48-9E8F-EF3681EB911F}"/>
            </a:ext>
          </a:extLst>
        </xdr:cNvPr>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a:extLst>
            <a:ext uri="{FF2B5EF4-FFF2-40B4-BE49-F238E27FC236}">
              <a16:creationId xmlns:a16="http://schemas.microsoft.com/office/drawing/2014/main" id="{469F1ECF-CC97-4463-9E49-75E7AFE8DF69}"/>
            </a:ext>
          </a:extLst>
        </xdr:cNvPr>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34290</xdr:rowOff>
    </xdr:from>
    <xdr:to>
      <xdr:col>111</xdr:col>
      <xdr:colOff>177800</xdr:colOff>
      <xdr:row>37</xdr:row>
      <xdr:rowOff>68453</xdr:rowOff>
    </xdr:to>
    <xdr:cxnSp macro="">
      <xdr:nvCxnSpPr>
        <xdr:cNvPr id="744" name="直線コネクタ 743">
          <a:extLst>
            <a:ext uri="{FF2B5EF4-FFF2-40B4-BE49-F238E27FC236}">
              <a16:creationId xmlns:a16="http://schemas.microsoft.com/office/drawing/2014/main" id="{7A5EBF63-8E95-4417-A84A-AF50CCA4A5A5}"/>
            </a:ext>
          </a:extLst>
        </xdr:cNvPr>
        <xdr:cNvCxnSpPr/>
      </xdr:nvCxnSpPr>
      <xdr:spPr>
        <a:xfrm>
          <a:off x="20434300" y="6377940"/>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a:extLst>
            <a:ext uri="{FF2B5EF4-FFF2-40B4-BE49-F238E27FC236}">
              <a16:creationId xmlns:a16="http://schemas.microsoft.com/office/drawing/2014/main" id="{409C959B-F717-46BA-BC7E-5E1195FF874C}"/>
            </a:ext>
          </a:extLst>
        </xdr:cNvPr>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6" name="テキスト ボックス 745">
          <a:extLst>
            <a:ext uri="{FF2B5EF4-FFF2-40B4-BE49-F238E27FC236}">
              <a16:creationId xmlns:a16="http://schemas.microsoft.com/office/drawing/2014/main" id="{D5384C18-106C-4848-AF6F-A5F0F8CB9F68}"/>
            </a:ext>
          </a:extLst>
        </xdr:cNvPr>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34290</xdr:rowOff>
    </xdr:from>
    <xdr:to>
      <xdr:col>107</xdr:col>
      <xdr:colOff>50800</xdr:colOff>
      <xdr:row>37</xdr:row>
      <xdr:rowOff>73406</xdr:rowOff>
    </xdr:to>
    <xdr:cxnSp macro="">
      <xdr:nvCxnSpPr>
        <xdr:cNvPr id="747" name="直線コネクタ 746">
          <a:extLst>
            <a:ext uri="{FF2B5EF4-FFF2-40B4-BE49-F238E27FC236}">
              <a16:creationId xmlns:a16="http://schemas.microsoft.com/office/drawing/2014/main" id="{5384137F-2E61-4BA9-8D5A-766998642DD2}"/>
            </a:ext>
          </a:extLst>
        </xdr:cNvPr>
        <xdr:cNvCxnSpPr/>
      </xdr:nvCxnSpPr>
      <xdr:spPr>
        <a:xfrm flipV="1">
          <a:off x="19545300" y="6377940"/>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a:extLst>
            <a:ext uri="{FF2B5EF4-FFF2-40B4-BE49-F238E27FC236}">
              <a16:creationId xmlns:a16="http://schemas.microsoft.com/office/drawing/2014/main" id="{187555FD-46D9-4790-8AA5-E3BD128569C3}"/>
            </a:ext>
          </a:extLst>
        </xdr:cNvPr>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9" name="テキスト ボックス 748">
          <a:extLst>
            <a:ext uri="{FF2B5EF4-FFF2-40B4-BE49-F238E27FC236}">
              <a16:creationId xmlns:a16="http://schemas.microsoft.com/office/drawing/2014/main" id="{2C37DF1B-7BA1-475C-8214-3B26CC66ECE4}"/>
            </a:ext>
          </a:extLst>
        </xdr:cNvPr>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73406</xdr:rowOff>
    </xdr:from>
    <xdr:to>
      <xdr:col>102</xdr:col>
      <xdr:colOff>114300</xdr:colOff>
      <xdr:row>37</xdr:row>
      <xdr:rowOff>82677</xdr:rowOff>
    </xdr:to>
    <xdr:cxnSp macro="">
      <xdr:nvCxnSpPr>
        <xdr:cNvPr id="750" name="直線コネクタ 749">
          <a:extLst>
            <a:ext uri="{FF2B5EF4-FFF2-40B4-BE49-F238E27FC236}">
              <a16:creationId xmlns:a16="http://schemas.microsoft.com/office/drawing/2014/main" id="{C8A5CF44-F8D7-4B1D-AC57-CA80B0256599}"/>
            </a:ext>
          </a:extLst>
        </xdr:cNvPr>
        <xdr:cNvCxnSpPr/>
      </xdr:nvCxnSpPr>
      <xdr:spPr>
        <a:xfrm flipV="1">
          <a:off x="18656300" y="64170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a:extLst>
            <a:ext uri="{FF2B5EF4-FFF2-40B4-BE49-F238E27FC236}">
              <a16:creationId xmlns:a16="http://schemas.microsoft.com/office/drawing/2014/main" id="{A048DDC1-27FD-48D1-9CED-D28A117820B2}"/>
            </a:ext>
          </a:extLst>
        </xdr:cNvPr>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2" name="テキスト ボックス 751">
          <a:extLst>
            <a:ext uri="{FF2B5EF4-FFF2-40B4-BE49-F238E27FC236}">
              <a16:creationId xmlns:a16="http://schemas.microsoft.com/office/drawing/2014/main" id="{96AB0CB0-40F6-4F2F-93FA-3C28870E8252}"/>
            </a:ext>
          </a:extLst>
        </xdr:cNvPr>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a:extLst>
            <a:ext uri="{FF2B5EF4-FFF2-40B4-BE49-F238E27FC236}">
              <a16:creationId xmlns:a16="http://schemas.microsoft.com/office/drawing/2014/main" id="{9248E64B-5FB6-47C7-B4C7-A10B2BC15B94}"/>
            </a:ext>
          </a:extLst>
        </xdr:cNvPr>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4" name="テキスト ボックス 753">
          <a:extLst>
            <a:ext uri="{FF2B5EF4-FFF2-40B4-BE49-F238E27FC236}">
              <a16:creationId xmlns:a16="http://schemas.microsoft.com/office/drawing/2014/main" id="{E30457D2-8EA5-47AA-91AD-7A21EEA993D5}"/>
            </a:ext>
          </a:extLst>
        </xdr:cNvPr>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F1A11723-16EF-4369-824E-CA8FE04FD1C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30ACC4E0-9808-4226-ACDB-56E50D31C70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D058E3B0-5976-4366-9127-B0191FFE09E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7B59D4C-C278-4729-95E4-17D2C4A23E4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94EB6751-B0D5-4770-9319-B9EC6DEC9E2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156591</xdr:rowOff>
    </xdr:from>
    <xdr:to>
      <xdr:col>116</xdr:col>
      <xdr:colOff>114300</xdr:colOff>
      <xdr:row>39</xdr:row>
      <xdr:rowOff>86741</xdr:rowOff>
    </xdr:to>
    <xdr:sp macro="" textlink="">
      <xdr:nvSpPr>
        <xdr:cNvPr id="760" name="楕円 759">
          <a:extLst>
            <a:ext uri="{FF2B5EF4-FFF2-40B4-BE49-F238E27FC236}">
              <a16:creationId xmlns:a16="http://schemas.microsoft.com/office/drawing/2014/main" id="{DCB15445-261E-4DCE-B7AB-A398A3E3BCFD}"/>
            </a:ext>
          </a:extLst>
        </xdr:cNvPr>
        <xdr:cNvSpPr/>
      </xdr:nvSpPr>
      <xdr:spPr>
        <a:xfrm>
          <a:off x="22110700" y="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13932" cy="259045"/>
    <xdr:sp macro="" textlink="">
      <xdr:nvSpPr>
        <xdr:cNvPr id="761" name="投資及び出資金該当値テキスト">
          <a:extLst>
            <a:ext uri="{FF2B5EF4-FFF2-40B4-BE49-F238E27FC236}">
              <a16:creationId xmlns:a16="http://schemas.microsoft.com/office/drawing/2014/main" id="{3B7925E6-CFDA-4FD5-B9F4-8B001A63E420}"/>
            </a:ext>
          </a:extLst>
        </xdr:cNvPr>
        <xdr:cNvSpPr txBox="1"/>
      </xdr:nvSpPr>
      <xdr:spPr>
        <a:xfrm>
          <a:off x="22212300" y="6586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17653</xdr:rowOff>
    </xdr:from>
    <xdr:to>
      <xdr:col>112</xdr:col>
      <xdr:colOff>38100</xdr:colOff>
      <xdr:row>37</xdr:row>
      <xdr:rowOff>119253</xdr:rowOff>
    </xdr:to>
    <xdr:sp macro="" textlink="">
      <xdr:nvSpPr>
        <xdr:cNvPr id="762" name="楕円 761">
          <a:extLst>
            <a:ext uri="{FF2B5EF4-FFF2-40B4-BE49-F238E27FC236}">
              <a16:creationId xmlns:a16="http://schemas.microsoft.com/office/drawing/2014/main" id="{052B36FA-FE9F-4234-A25E-CD72AEF2D629}"/>
            </a:ext>
          </a:extLst>
        </xdr:cNvPr>
        <xdr:cNvSpPr/>
      </xdr:nvSpPr>
      <xdr:spPr>
        <a:xfrm>
          <a:off x="21272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135780</xdr:rowOff>
    </xdr:from>
    <xdr:ext cx="469744" cy="259045"/>
    <xdr:sp macro="" textlink="">
      <xdr:nvSpPr>
        <xdr:cNvPr id="763" name="テキスト ボックス 762">
          <a:extLst>
            <a:ext uri="{FF2B5EF4-FFF2-40B4-BE49-F238E27FC236}">
              <a16:creationId xmlns:a16="http://schemas.microsoft.com/office/drawing/2014/main" id="{C47BBC0D-0309-4063-AEC2-F547D5C167BF}"/>
            </a:ext>
          </a:extLst>
        </xdr:cNvPr>
        <xdr:cNvSpPr txBox="1"/>
      </xdr:nvSpPr>
      <xdr:spPr>
        <a:xfrm>
          <a:off x="21088428"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154940</xdr:rowOff>
    </xdr:from>
    <xdr:to>
      <xdr:col>107</xdr:col>
      <xdr:colOff>101600</xdr:colOff>
      <xdr:row>37</xdr:row>
      <xdr:rowOff>85090</xdr:rowOff>
    </xdr:to>
    <xdr:sp macro="" textlink="">
      <xdr:nvSpPr>
        <xdr:cNvPr id="764" name="楕円 763">
          <a:extLst>
            <a:ext uri="{FF2B5EF4-FFF2-40B4-BE49-F238E27FC236}">
              <a16:creationId xmlns:a16="http://schemas.microsoft.com/office/drawing/2014/main" id="{F0D29CE5-E1D8-4F85-98F0-BA488CAB3C89}"/>
            </a:ext>
          </a:extLst>
        </xdr:cNvPr>
        <xdr:cNvSpPr/>
      </xdr:nvSpPr>
      <xdr:spPr>
        <a:xfrm>
          <a:off x="2038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101617</xdr:rowOff>
    </xdr:from>
    <xdr:ext cx="469744" cy="259045"/>
    <xdr:sp macro="" textlink="">
      <xdr:nvSpPr>
        <xdr:cNvPr id="765" name="テキスト ボックス 764">
          <a:extLst>
            <a:ext uri="{FF2B5EF4-FFF2-40B4-BE49-F238E27FC236}">
              <a16:creationId xmlns:a16="http://schemas.microsoft.com/office/drawing/2014/main" id="{0754F1C4-AAA4-45C6-9E31-E6662C49236B}"/>
            </a:ext>
          </a:extLst>
        </xdr:cNvPr>
        <xdr:cNvSpPr txBox="1"/>
      </xdr:nvSpPr>
      <xdr:spPr>
        <a:xfrm>
          <a:off x="20199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22606</xdr:rowOff>
    </xdr:from>
    <xdr:to>
      <xdr:col>102</xdr:col>
      <xdr:colOff>165100</xdr:colOff>
      <xdr:row>37</xdr:row>
      <xdr:rowOff>124206</xdr:rowOff>
    </xdr:to>
    <xdr:sp macro="" textlink="">
      <xdr:nvSpPr>
        <xdr:cNvPr id="766" name="楕円 765">
          <a:extLst>
            <a:ext uri="{FF2B5EF4-FFF2-40B4-BE49-F238E27FC236}">
              <a16:creationId xmlns:a16="http://schemas.microsoft.com/office/drawing/2014/main" id="{BCC3568E-710E-473D-A4BC-EA7B2E59F622}"/>
            </a:ext>
          </a:extLst>
        </xdr:cNvPr>
        <xdr:cNvSpPr/>
      </xdr:nvSpPr>
      <xdr:spPr>
        <a:xfrm>
          <a:off x="19494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140733</xdr:rowOff>
    </xdr:from>
    <xdr:ext cx="469744" cy="259045"/>
    <xdr:sp macro="" textlink="">
      <xdr:nvSpPr>
        <xdr:cNvPr id="767" name="テキスト ボックス 766">
          <a:extLst>
            <a:ext uri="{FF2B5EF4-FFF2-40B4-BE49-F238E27FC236}">
              <a16:creationId xmlns:a16="http://schemas.microsoft.com/office/drawing/2014/main" id="{B7510444-E91F-48E1-84B4-F20DEED7899A}"/>
            </a:ext>
          </a:extLst>
        </xdr:cNvPr>
        <xdr:cNvSpPr txBox="1"/>
      </xdr:nvSpPr>
      <xdr:spPr>
        <a:xfrm>
          <a:off x="19310428" y="61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31877</xdr:rowOff>
    </xdr:from>
    <xdr:to>
      <xdr:col>98</xdr:col>
      <xdr:colOff>38100</xdr:colOff>
      <xdr:row>37</xdr:row>
      <xdr:rowOff>133477</xdr:rowOff>
    </xdr:to>
    <xdr:sp macro="" textlink="">
      <xdr:nvSpPr>
        <xdr:cNvPr id="768" name="楕円 767">
          <a:extLst>
            <a:ext uri="{FF2B5EF4-FFF2-40B4-BE49-F238E27FC236}">
              <a16:creationId xmlns:a16="http://schemas.microsoft.com/office/drawing/2014/main" id="{1818C136-5033-453B-9C46-171907146E37}"/>
            </a:ext>
          </a:extLst>
        </xdr:cNvPr>
        <xdr:cNvSpPr/>
      </xdr:nvSpPr>
      <xdr:spPr>
        <a:xfrm>
          <a:off x="18605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150004</xdr:rowOff>
    </xdr:from>
    <xdr:ext cx="469744" cy="259045"/>
    <xdr:sp macro="" textlink="">
      <xdr:nvSpPr>
        <xdr:cNvPr id="769" name="テキスト ボックス 768">
          <a:extLst>
            <a:ext uri="{FF2B5EF4-FFF2-40B4-BE49-F238E27FC236}">
              <a16:creationId xmlns:a16="http://schemas.microsoft.com/office/drawing/2014/main" id="{5A20DF4C-A21D-44F9-9938-585ECE556973}"/>
            </a:ext>
          </a:extLst>
        </xdr:cNvPr>
        <xdr:cNvSpPr txBox="1"/>
      </xdr:nvSpPr>
      <xdr:spPr>
        <a:xfrm>
          <a:off x="18421428"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A13FC67B-F410-4E8B-A9F6-E6560313F9C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38CE068C-D148-42C1-863F-D29884DB345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31D11016-EE07-4446-A7A6-C3E5C35681E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86FA1C35-8996-4403-B23B-CC57EA232D1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E2CE9FD9-326B-480C-9450-F4B3BCA9837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6E6CFA24-F2A7-4834-BCCF-652DF4A8A76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26D6E144-030F-48A2-800F-D893A40445A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146E5CB3-D945-416E-BB4D-8378A878DF4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D664B9D6-BD36-4366-A1C8-7D8F40B39FD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CB7D8850-0916-4C53-A587-7553A42747E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8D2B6437-632D-4518-A538-C6EFFFBE6159}"/>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E2483603-8DA7-49F2-B909-E65DBF4A8D87}"/>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73E9A299-D2F9-4950-B1CB-41C411C0EAD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D1E5BCF0-EF43-4444-945D-8BAA2898D1CA}"/>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4C94D710-ACCB-43B2-933F-D5C5BBD8C8F5}"/>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68B5D1C4-A3C4-49C3-8A5B-FD860B3A03F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171DE081-CEDD-4986-ACE5-7A5FC054154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289BCF98-2552-4E15-9FA9-50BD5E2C8349}"/>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285D5C67-08FA-4FCC-9743-39EDEF4A5CD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51B3D464-235B-4E95-BB23-285908E927BC}"/>
            </a:ext>
          </a:extLst>
        </xdr:cNvPr>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B53FD4E-4EE4-40C2-8050-050B43103EB6}"/>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1187DB6F-73F9-468F-BBBC-7033349727BD}"/>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a:extLst>
            <a:ext uri="{FF2B5EF4-FFF2-40B4-BE49-F238E27FC236}">
              <a16:creationId xmlns:a16="http://schemas.microsoft.com/office/drawing/2014/main" id="{90C44817-C049-42A8-963C-3AD8D60A5F7E}"/>
            </a:ext>
          </a:extLst>
        </xdr:cNvPr>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a:extLst>
            <a:ext uri="{FF2B5EF4-FFF2-40B4-BE49-F238E27FC236}">
              <a16:creationId xmlns:a16="http://schemas.microsoft.com/office/drawing/2014/main" id="{EE5737B1-C534-4A5D-85EB-29DDC54795FD}"/>
            </a:ext>
          </a:extLst>
        </xdr:cNvPr>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95866</xdr:rowOff>
    </xdr:from>
    <xdr:to>
      <xdr:col>116</xdr:col>
      <xdr:colOff>63500</xdr:colOff>
      <xdr:row>54</xdr:row>
      <xdr:rowOff>125070</xdr:rowOff>
    </xdr:to>
    <xdr:cxnSp macro="">
      <xdr:nvCxnSpPr>
        <xdr:cNvPr id="794" name="直線コネクタ 793">
          <a:extLst>
            <a:ext uri="{FF2B5EF4-FFF2-40B4-BE49-F238E27FC236}">
              <a16:creationId xmlns:a16="http://schemas.microsoft.com/office/drawing/2014/main" id="{D053ABB9-7183-4159-9757-4A85CF225BF8}"/>
            </a:ext>
          </a:extLst>
        </xdr:cNvPr>
        <xdr:cNvCxnSpPr/>
      </xdr:nvCxnSpPr>
      <xdr:spPr>
        <a:xfrm flipV="1">
          <a:off x="21323300" y="9354166"/>
          <a:ext cx="8382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5" name="貸付金平均値テキスト">
          <a:extLst>
            <a:ext uri="{FF2B5EF4-FFF2-40B4-BE49-F238E27FC236}">
              <a16:creationId xmlns:a16="http://schemas.microsoft.com/office/drawing/2014/main" id="{5AAB9EBD-0B82-4B3A-9BC4-F5AF013DC576}"/>
            </a:ext>
          </a:extLst>
        </xdr:cNvPr>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a:extLst>
            <a:ext uri="{FF2B5EF4-FFF2-40B4-BE49-F238E27FC236}">
              <a16:creationId xmlns:a16="http://schemas.microsoft.com/office/drawing/2014/main" id="{65E9276E-28B0-4F83-BE54-E1607AFC1337}"/>
            </a:ext>
          </a:extLst>
        </xdr:cNvPr>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125070</xdr:rowOff>
    </xdr:from>
    <xdr:to>
      <xdr:col>111</xdr:col>
      <xdr:colOff>177800</xdr:colOff>
      <xdr:row>55</xdr:row>
      <xdr:rowOff>16885</xdr:rowOff>
    </xdr:to>
    <xdr:cxnSp macro="">
      <xdr:nvCxnSpPr>
        <xdr:cNvPr id="797" name="直線コネクタ 796">
          <a:extLst>
            <a:ext uri="{FF2B5EF4-FFF2-40B4-BE49-F238E27FC236}">
              <a16:creationId xmlns:a16="http://schemas.microsoft.com/office/drawing/2014/main" id="{F35FCA2B-3327-4ECC-9602-903EEF0D8385}"/>
            </a:ext>
          </a:extLst>
        </xdr:cNvPr>
        <xdr:cNvCxnSpPr/>
      </xdr:nvCxnSpPr>
      <xdr:spPr>
        <a:xfrm flipV="1">
          <a:off x="20434300" y="9383370"/>
          <a:ext cx="889000" cy="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a:extLst>
            <a:ext uri="{FF2B5EF4-FFF2-40B4-BE49-F238E27FC236}">
              <a16:creationId xmlns:a16="http://schemas.microsoft.com/office/drawing/2014/main" id="{EDBDCD97-BEC9-4C6C-AFE4-515B9A4B65AE}"/>
            </a:ext>
          </a:extLst>
        </xdr:cNvPr>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9" name="テキスト ボックス 798">
          <a:extLst>
            <a:ext uri="{FF2B5EF4-FFF2-40B4-BE49-F238E27FC236}">
              <a16:creationId xmlns:a16="http://schemas.microsoft.com/office/drawing/2014/main" id="{5A82A5D6-E9C8-4C32-911A-633CE1585193}"/>
            </a:ext>
          </a:extLst>
        </xdr:cNvPr>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16885</xdr:rowOff>
    </xdr:from>
    <xdr:to>
      <xdr:col>107</xdr:col>
      <xdr:colOff>50800</xdr:colOff>
      <xdr:row>55</xdr:row>
      <xdr:rowOff>45117</xdr:rowOff>
    </xdr:to>
    <xdr:cxnSp macro="">
      <xdr:nvCxnSpPr>
        <xdr:cNvPr id="800" name="直線コネクタ 799">
          <a:extLst>
            <a:ext uri="{FF2B5EF4-FFF2-40B4-BE49-F238E27FC236}">
              <a16:creationId xmlns:a16="http://schemas.microsoft.com/office/drawing/2014/main" id="{DEF7438B-519B-4A39-BA41-EDA2439A61B1}"/>
            </a:ext>
          </a:extLst>
        </xdr:cNvPr>
        <xdr:cNvCxnSpPr/>
      </xdr:nvCxnSpPr>
      <xdr:spPr>
        <a:xfrm flipV="1">
          <a:off x="19545300" y="9446635"/>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a:extLst>
            <a:ext uri="{FF2B5EF4-FFF2-40B4-BE49-F238E27FC236}">
              <a16:creationId xmlns:a16="http://schemas.microsoft.com/office/drawing/2014/main" id="{BCBF1949-7B37-4E68-A662-BC0523F6779F}"/>
            </a:ext>
          </a:extLst>
        </xdr:cNvPr>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2" name="テキスト ボックス 801">
          <a:extLst>
            <a:ext uri="{FF2B5EF4-FFF2-40B4-BE49-F238E27FC236}">
              <a16:creationId xmlns:a16="http://schemas.microsoft.com/office/drawing/2014/main" id="{213BBA63-CE54-49B4-867C-D8C5A14170F4}"/>
            </a:ext>
          </a:extLst>
        </xdr:cNvPr>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45117</xdr:rowOff>
    </xdr:from>
    <xdr:to>
      <xdr:col>102</xdr:col>
      <xdr:colOff>114300</xdr:colOff>
      <xdr:row>55</xdr:row>
      <xdr:rowOff>64548</xdr:rowOff>
    </xdr:to>
    <xdr:cxnSp macro="">
      <xdr:nvCxnSpPr>
        <xdr:cNvPr id="803" name="直線コネクタ 802">
          <a:extLst>
            <a:ext uri="{FF2B5EF4-FFF2-40B4-BE49-F238E27FC236}">
              <a16:creationId xmlns:a16="http://schemas.microsoft.com/office/drawing/2014/main" id="{D206631F-BD69-43CC-BA68-1778E290BB81}"/>
            </a:ext>
          </a:extLst>
        </xdr:cNvPr>
        <xdr:cNvCxnSpPr/>
      </xdr:nvCxnSpPr>
      <xdr:spPr>
        <a:xfrm flipV="1">
          <a:off x="18656300" y="947486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a:extLst>
            <a:ext uri="{FF2B5EF4-FFF2-40B4-BE49-F238E27FC236}">
              <a16:creationId xmlns:a16="http://schemas.microsoft.com/office/drawing/2014/main" id="{8C6F3F24-3DD1-495B-A054-8DEDF4AA5FC1}"/>
            </a:ext>
          </a:extLst>
        </xdr:cNvPr>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5" name="テキスト ボックス 804">
          <a:extLst>
            <a:ext uri="{FF2B5EF4-FFF2-40B4-BE49-F238E27FC236}">
              <a16:creationId xmlns:a16="http://schemas.microsoft.com/office/drawing/2014/main" id="{7C5CC1F4-A4BE-49FF-A329-EEA16E4D8E0E}"/>
            </a:ext>
          </a:extLst>
        </xdr:cNvPr>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a:extLst>
            <a:ext uri="{FF2B5EF4-FFF2-40B4-BE49-F238E27FC236}">
              <a16:creationId xmlns:a16="http://schemas.microsoft.com/office/drawing/2014/main" id="{B1AFAC82-3697-4262-9BA5-D4D3FD1B2F12}"/>
            </a:ext>
          </a:extLst>
        </xdr:cNvPr>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7" name="テキスト ボックス 806">
          <a:extLst>
            <a:ext uri="{FF2B5EF4-FFF2-40B4-BE49-F238E27FC236}">
              <a16:creationId xmlns:a16="http://schemas.microsoft.com/office/drawing/2014/main" id="{DF96D274-783C-4C68-A34C-CA432A058E62}"/>
            </a:ext>
          </a:extLst>
        </xdr:cNvPr>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60FABBA2-7AB2-4294-8FB7-61BEA7F77E0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405E0AD-3158-4004-94D7-A87AEBF4A17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9A7C0AA2-6749-4BF6-A943-2AB0A94EBAB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0DFF180-56B4-4ADA-AA61-6F082B7B95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8DBF556B-8CCD-4F1F-8F3F-FCB186C0356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45066</xdr:rowOff>
    </xdr:from>
    <xdr:to>
      <xdr:col>116</xdr:col>
      <xdr:colOff>114300</xdr:colOff>
      <xdr:row>54</xdr:row>
      <xdr:rowOff>146666</xdr:rowOff>
    </xdr:to>
    <xdr:sp macro="" textlink="">
      <xdr:nvSpPr>
        <xdr:cNvPr id="813" name="楕円 812">
          <a:extLst>
            <a:ext uri="{FF2B5EF4-FFF2-40B4-BE49-F238E27FC236}">
              <a16:creationId xmlns:a16="http://schemas.microsoft.com/office/drawing/2014/main" id="{113FCDA6-B57B-483D-B700-E1811FCA4F51}"/>
            </a:ext>
          </a:extLst>
        </xdr:cNvPr>
        <xdr:cNvSpPr/>
      </xdr:nvSpPr>
      <xdr:spPr>
        <a:xfrm>
          <a:off x="22110700" y="93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67943</xdr:rowOff>
    </xdr:from>
    <xdr:ext cx="534377" cy="259045"/>
    <xdr:sp macro="" textlink="">
      <xdr:nvSpPr>
        <xdr:cNvPr id="814" name="貸付金該当値テキスト">
          <a:extLst>
            <a:ext uri="{FF2B5EF4-FFF2-40B4-BE49-F238E27FC236}">
              <a16:creationId xmlns:a16="http://schemas.microsoft.com/office/drawing/2014/main" id="{5A3715FA-4AC3-4FE2-B634-8011A01BF9F9}"/>
            </a:ext>
          </a:extLst>
        </xdr:cNvPr>
        <xdr:cNvSpPr txBox="1"/>
      </xdr:nvSpPr>
      <xdr:spPr>
        <a:xfrm>
          <a:off x="22212300" y="91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74270</xdr:rowOff>
    </xdr:from>
    <xdr:to>
      <xdr:col>112</xdr:col>
      <xdr:colOff>38100</xdr:colOff>
      <xdr:row>55</xdr:row>
      <xdr:rowOff>4420</xdr:rowOff>
    </xdr:to>
    <xdr:sp macro="" textlink="">
      <xdr:nvSpPr>
        <xdr:cNvPr id="815" name="楕円 814">
          <a:extLst>
            <a:ext uri="{FF2B5EF4-FFF2-40B4-BE49-F238E27FC236}">
              <a16:creationId xmlns:a16="http://schemas.microsoft.com/office/drawing/2014/main" id="{5B5088A6-9F40-41F2-950B-1D5F0C48E8A1}"/>
            </a:ext>
          </a:extLst>
        </xdr:cNvPr>
        <xdr:cNvSpPr/>
      </xdr:nvSpPr>
      <xdr:spPr>
        <a:xfrm>
          <a:off x="21272500" y="9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20947</xdr:rowOff>
    </xdr:from>
    <xdr:ext cx="534377" cy="259045"/>
    <xdr:sp macro="" textlink="">
      <xdr:nvSpPr>
        <xdr:cNvPr id="816" name="テキスト ボックス 815">
          <a:extLst>
            <a:ext uri="{FF2B5EF4-FFF2-40B4-BE49-F238E27FC236}">
              <a16:creationId xmlns:a16="http://schemas.microsoft.com/office/drawing/2014/main" id="{09D22081-B930-42E0-BDC2-98AFC6E9563F}"/>
            </a:ext>
          </a:extLst>
        </xdr:cNvPr>
        <xdr:cNvSpPr txBox="1"/>
      </xdr:nvSpPr>
      <xdr:spPr>
        <a:xfrm>
          <a:off x="21056111" y="91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137535</xdr:rowOff>
    </xdr:from>
    <xdr:to>
      <xdr:col>107</xdr:col>
      <xdr:colOff>101600</xdr:colOff>
      <xdr:row>55</xdr:row>
      <xdr:rowOff>67685</xdr:rowOff>
    </xdr:to>
    <xdr:sp macro="" textlink="">
      <xdr:nvSpPr>
        <xdr:cNvPr id="817" name="楕円 816">
          <a:extLst>
            <a:ext uri="{FF2B5EF4-FFF2-40B4-BE49-F238E27FC236}">
              <a16:creationId xmlns:a16="http://schemas.microsoft.com/office/drawing/2014/main" id="{858DC88D-A1AB-4BCB-B824-43FB6F9E2A21}"/>
            </a:ext>
          </a:extLst>
        </xdr:cNvPr>
        <xdr:cNvSpPr/>
      </xdr:nvSpPr>
      <xdr:spPr>
        <a:xfrm>
          <a:off x="20383500" y="93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84212</xdr:rowOff>
    </xdr:from>
    <xdr:ext cx="469744" cy="259045"/>
    <xdr:sp macro="" textlink="">
      <xdr:nvSpPr>
        <xdr:cNvPr id="818" name="テキスト ボックス 817">
          <a:extLst>
            <a:ext uri="{FF2B5EF4-FFF2-40B4-BE49-F238E27FC236}">
              <a16:creationId xmlns:a16="http://schemas.microsoft.com/office/drawing/2014/main" id="{1F03B2F6-930D-4022-A12F-16738CC634C0}"/>
            </a:ext>
          </a:extLst>
        </xdr:cNvPr>
        <xdr:cNvSpPr txBox="1"/>
      </xdr:nvSpPr>
      <xdr:spPr>
        <a:xfrm>
          <a:off x="20199428" y="917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165767</xdr:rowOff>
    </xdr:from>
    <xdr:to>
      <xdr:col>102</xdr:col>
      <xdr:colOff>165100</xdr:colOff>
      <xdr:row>55</xdr:row>
      <xdr:rowOff>95917</xdr:rowOff>
    </xdr:to>
    <xdr:sp macro="" textlink="">
      <xdr:nvSpPr>
        <xdr:cNvPr id="819" name="楕円 818">
          <a:extLst>
            <a:ext uri="{FF2B5EF4-FFF2-40B4-BE49-F238E27FC236}">
              <a16:creationId xmlns:a16="http://schemas.microsoft.com/office/drawing/2014/main" id="{1E9426A5-6B87-4C13-AAB5-5F3533CA01CB}"/>
            </a:ext>
          </a:extLst>
        </xdr:cNvPr>
        <xdr:cNvSpPr/>
      </xdr:nvSpPr>
      <xdr:spPr>
        <a:xfrm>
          <a:off x="19494500" y="94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112444</xdr:rowOff>
    </xdr:from>
    <xdr:ext cx="469744" cy="259045"/>
    <xdr:sp macro="" textlink="">
      <xdr:nvSpPr>
        <xdr:cNvPr id="820" name="テキスト ボックス 819">
          <a:extLst>
            <a:ext uri="{FF2B5EF4-FFF2-40B4-BE49-F238E27FC236}">
              <a16:creationId xmlns:a16="http://schemas.microsoft.com/office/drawing/2014/main" id="{C6A14106-EE7E-4688-AAEF-9BCD8EF83BA4}"/>
            </a:ext>
          </a:extLst>
        </xdr:cNvPr>
        <xdr:cNvSpPr txBox="1"/>
      </xdr:nvSpPr>
      <xdr:spPr>
        <a:xfrm>
          <a:off x="19310428" y="91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13748</xdr:rowOff>
    </xdr:from>
    <xdr:to>
      <xdr:col>98</xdr:col>
      <xdr:colOff>38100</xdr:colOff>
      <xdr:row>55</xdr:row>
      <xdr:rowOff>115348</xdr:rowOff>
    </xdr:to>
    <xdr:sp macro="" textlink="">
      <xdr:nvSpPr>
        <xdr:cNvPr id="821" name="楕円 820">
          <a:extLst>
            <a:ext uri="{FF2B5EF4-FFF2-40B4-BE49-F238E27FC236}">
              <a16:creationId xmlns:a16="http://schemas.microsoft.com/office/drawing/2014/main" id="{408E452D-DFAD-41EE-A75E-881D42286586}"/>
            </a:ext>
          </a:extLst>
        </xdr:cNvPr>
        <xdr:cNvSpPr/>
      </xdr:nvSpPr>
      <xdr:spPr>
        <a:xfrm>
          <a:off x="18605500" y="94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131875</xdr:rowOff>
    </xdr:from>
    <xdr:ext cx="469744" cy="259045"/>
    <xdr:sp macro="" textlink="">
      <xdr:nvSpPr>
        <xdr:cNvPr id="822" name="テキスト ボックス 821">
          <a:extLst>
            <a:ext uri="{FF2B5EF4-FFF2-40B4-BE49-F238E27FC236}">
              <a16:creationId xmlns:a16="http://schemas.microsoft.com/office/drawing/2014/main" id="{2E687728-408C-43CA-85E4-90CA899F7E34}"/>
            </a:ext>
          </a:extLst>
        </xdr:cNvPr>
        <xdr:cNvSpPr txBox="1"/>
      </xdr:nvSpPr>
      <xdr:spPr>
        <a:xfrm>
          <a:off x="18421428" y="92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61B31373-67A1-41B7-A684-AB259EA7600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EB1B6592-9074-4B51-A04A-16CCAE5C3511}"/>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E3115BF0-97D8-4F38-9A0E-89E4C8120D76}"/>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A5034103-BDA7-4392-AC11-924E7BDD52A9}"/>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752BB270-A72E-4ADF-806D-5DE3F7D3F9A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B766A785-2076-4E21-B064-8D1B960753E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AF82E94B-0E38-4EDF-8E2F-54EBB2F48E74}"/>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AA6E5A19-0ECD-4C19-A9FF-7697927D9D66}"/>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C5D9C465-0FF1-4052-8C3D-10441C0F989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9887C8CB-D502-49F3-9090-CD113D71684D}"/>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7C99F84F-5954-4E85-B4AA-D2BF77B9936E}"/>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BECA0B9F-71E8-4C20-936B-5A98E4F444FF}"/>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12A1FAE7-5C6F-40C3-824D-CE96F1566CF6}"/>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B4860DF3-19CC-46B3-8139-8858CCA0E40B}"/>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E4817614-E9F8-40C6-B086-268A44572313}"/>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A228F6EF-C4E0-48A8-B54B-50C85D69989C}"/>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B1DFA4EE-818B-4241-A70F-6837B9129B08}"/>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CB5125C6-C745-49A1-B20A-FBD2A6605D41}"/>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4E3CB718-321F-4B2D-983B-7D62B9F1756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7C155E6D-4FF4-44A6-8C4C-2ADE79CE7E3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CC07B4B9-688E-4FD9-AE96-9CC910120DD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a:extLst>
            <a:ext uri="{FF2B5EF4-FFF2-40B4-BE49-F238E27FC236}">
              <a16:creationId xmlns:a16="http://schemas.microsoft.com/office/drawing/2014/main" id="{F1FD4477-7A04-416B-8942-708DD0DD1F3A}"/>
            </a:ext>
          </a:extLst>
        </xdr:cNvPr>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a:extLst>
            <a:ext uri="{FF2B5EF4-FFF2-40B4-BE49-F238E27FC236}">
              <a16:creationId xmlns:a16="http://schemas.microsoft.com/office/drawing/2014/main" id="{A6ED03EF-A9B2-4FB8-812A-EB425B2859BE}"/>
            </a:ext>
          </a:extLst>
        </xdr:cNvPr>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a:extLst>
            <a:ext uri="{FF2B5EF4-FFF2-40B4-BE49-F238E27FC236}">
              <a16:creationId xmlns:a16="http://schemas.microsoft.com/office/drawing/2014/main" id="{560C2CE6-53ED-4FFC-966A-DE7BA7EC9E5B}"/>
            </a:ext>
          </a:extLst>
        </xdr:cNvPr>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a:extLst>
            <a:ext uri="{FF2B5EF4-FFF2-40B4-BE49-F238E27FC236}">
              <a16:creationId xmlns:a16="http://schemas.microsoft.com/office/drawing/2014/main" id="{8C59A2BE-AD33-4194-BC0B-AB61C5E3507A}"/>
            </a:ext>
          </a:extLst>
        </xdr:cNvPr>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a:extLst>
            <a:ext uri="{FF2B5EF4-FFF2-40B4-BE49-F238E27FC236}">
              <a16:creationId xmlns:a16="http://schemas.microsoft.com/office/drawing/2014/main" id="{D7626EE3-09C6-41CB-AF3E-36EC1CC561DC}"/>
            </a:ext>
          </a:extLst>
        </xdr:cNvPr>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126848</xdr:rowOff>
    </xdr:from>
    <xdr:to>
      <xdr:col>116</xdr:col>
      <xdr:colOff>63500</xdr:colOff>
      <xdr:row>77</xdr:row>
      <xdr:rowOff>156849</xdr:rowOff>
    </xdr:to>
    <xdr:cxnSp macro="">
      <xdr:nvCxnSpPr>
        <xdr:cNvPr id="849" name="直線コネクタ 848">
          <a:extLst>
            <a:ext uri="{FF2B5EF4-FFF2-40B4-BE49-F238E27FC236}">
              <a16:creationId xmlns:a16="http://schemas.microsoft.com/office/drawing/2014/main" id="{CF9431C5-613B-4324-89E7-384F5308BD21}"/>
            </a:ext>
          </a:extLst>
        </xdr:cNvPr>
        <xdr:cNvCxnSpPr/>
      </xdr:nvCxnSpPr>
      <xdr:spPr>
        <a:xfrm>
          <a:off x="21323300" y="13328498"/>
          <a:ext cx="8382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a:extLst>
            <a:ext uri="{FF2B5EF4-FFF2-40B4-BE49-F238E27FC236}">
              <a16:creationId xmlns:a16="http://schemas.microsoft.com/office/drawing/2014/main" id="{F5293D89-78CF-49D6-A83E-BA49380596DB}"/>
            </a:ext>
          </a:extLst>
        </xdr:cNvPr>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a:extLst>
            <a:ext uri="{FF2B5EF4-FFF2-40B4-BE49-F238E27FC236}">
              <a16:creationId xmlns:a16="http://schemas.microsoft.com/office/drawing/2014/main" id="{A89DB535-391F-481E-8433-264FE36D2D7F}"/>
            </a:ext>
          </a:extLst>
        </xdr:cNvPr>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126848</xdr:rowOff>
    </xdr:from>
    <xdr:to>
      <xdr:col>111</xdr:col>
      <xdr:colOff>177800</xdr:colOff>
      <xdr:row>77</xdr:row>
      <xdr:rowOff>127050</xdr:rowOff>
    </xdr:to>
    <xdr:cxnSp macro="">
      <xdr:nvCxnSpPr>
        <xdr:cNvPr id="852" name="直線コネクタ 851">
          <a:extLst>
            <a:ext uri="{FF2B5EF4-FFF2-40B4-BE49-F238E27FC236}">
              <a16:creationId xmlns:a16="http://schemas.microsoft.com/office/drawing/2014/main" id="{A06B3D1E-AC9A-4172-99CC-59F51BFFB564}"/>
            </a:ext>
          </a:extLst>
        </xdr:cNvPr>
        <xdr:cNvCxnSpPr/>
      </xdr:nvCxnSpPr>
      <xdr:spPr>
        <a:xfrm flipV="1">
          <a:off x="20434300" y="1332849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a:extLst>
            <a:ext uri="{FF2B5EF4-FFF2-40B4-BE49-F238E27FC236}">
              <a16:creationId xmlns:a16="http://schemas.microsoft.com/office/drawing/2014/main" id="{90BF80F3-8BAA-4D6E-845A-5C72F69D0973}"/>
            </a:ext>
          </a:extLst>
        </xdr:cNvPr>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4" name="テキスト ボックス 853">
          <a:extLst>
            <a:ext uri="{FF2B5EF4-FFF2-40B4-BE49-F238E27FC236}">
              <a16:creationId xmlns:a16="http://schemas.microsoft.com/office/drawing/2014/main" id="{DFE7552B-F379-41E0-B4C4-3DF51A0FFA30}"/>
            </a:ext>
          </a:extLst>
        </xdr:cNvPr>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127050</xdr:rowOff>
    </xdr:from>
    <xdr:to>
      <xdr:col>107</xdr:col>
      <xdr:colOff>50800</xdr:colOff>
      <xdr:row>77</xdr:row>
      <xdr:rowOff>137492</xdr:rowOff>
    </xdr:to>
    <xdr:cxnSp macro="">
      <xdr:nvCxnSpPr>
        <xdr:cNvPr id="855" name="直線コネクタ 854">
          <a:extLst>
            <a:ext uri="{FF2B5EF4-FFF2-40B4-BE49-F238E27FC236}">
              <a16:creationId xmlns:a16="http://schemas.microsoft.com/office/drawing/2014/main" id="{50D1E03A-0BC3-4C26-A0C6-9257A1580D35}"/>
            </a:ext>
          </a:extLst>
        </xdr:cNvPr>
        <xdr:cNvCxnSpPr/>
      </xdr:nvCxnSpPr>
      <xdr:spPr>
        <a:xfrm flipV="1">
          <a:off x="19545300" y="13328700"/>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a:extLst>
            <a:ext uri="{FF2B5EF4-FFF2-40B4-BE49-F238E27FC236}">
              <a16:creationId xmlns:a16="http://schemas.microsoft.com/office/drawing/2014/main" id="{F8F23E34-E53C-47D3-B50B-FAC1A749C959}"/>
            </a:ext>
          </a:extLst>
        </xdr:cNvPr>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7" name="テキスト ボックス 856">
          <a:extLst>
            <a:ext uri="{FF2B5EF4-FFF2-40B4-BE49-F238E27FC236}">
              <a16:creationId xmlns:a16="http://schemas.microsoft.com/office/drawing/2014/main" id="{681489CE-CDFA-4558-8BF8-7536DD645765}"/>
            </a:ext>
          </a:extLst>
        </xdr:cNvPr>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137492</xdr:rowOff>
    </xdr:from>
    <xdr:to>
      <xdr:col>102</xdr:col>
      <xdr:colOff>114300</xdr:colOff>
      <xdr:row>77</xdr:row>
      <xdr:rowOff>141863</xdr:rowOff>
    </xdr:to>
    <xdr:cxnSp macro="">
      <xdr:nvCxnSpPr>
        <xdr:cNvPr id="858" name="直線コネクタ 857">
          <a:extLst>
            <a:ext uri="{FF2B5EF4-FFF2-40B4-BE49-F238E27FC236}">
              <a16:creationId xmlns:a16="http://schemas.microsoft.com/office/drawing/2014/main" id="{E715729E-2BA5-4F39-B02C-1CF1ADE68AD3}"/>
            </a:ext>
          </a:extLst>
        </xdr:cNvPr>
        <xdr:cNvCxnSpPr/>
      </xdr:nvCxnSpPr>
      <xdr:spPr>
        <a:xfrm flipV="1">
          <a:off x="18656300" y="13339142"/>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a:extLst>
            <a:ext uri="{FF2B5EF4-FFF2-40B4-BE49-F238E27FC236}">
              <a16:creationId xmlns:a16="http://schemas.microsoft.com/office/drawing/2014/main" id="{9DFF0E00-2BA7-4269-990A-2DF92ADB8810}"/>
            </a:ext>
          </a:extLst>
        </xdr:cNvPr>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a:extLst>
            <a:ext uri="{FF2B5EF4-FFF2-40B4-BE49-F238E27FC236}">
              <a16:creationId xmlns:a16="http://schemas.microsoft.com/office/drawing/2014/main" id="{A5E4AEFF-90A2-43FC-BB80-42618CBEC603}"/>
            </a:ext>
          </a:extLst>
        </xdr:cNvPr>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a:extLst>
            <a:ext uri="{FF2B5EF4-FFF2-40B4-BE49-F238E27FC236}">
              <a16:creationId xmlns:a16="http://schemas.microsoft.com/office/drawing/2014/main" id="{7D3BB0E1-CB00-43D0-8321-A142D3CA3F90}"/>
            </a:ext>
          </a:extLst>
        </xdr:cNvPr>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2" name="テキスト ボックス 861">
          <a:extLst>
            <a:ext uri="{FF2B5EF4-FFF2-40B4-BE49-F238E27FC236}">
              <a16:creationId xmlns:a16="http://schemas.microsoft.com/office/drawing/2014/main" id="{FCF55532-FA59-40C8-A1FB-18D27D28EF4F}"/>
            </a:ext>
          </a:extLst>
        </xdr:cNvPr>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67482BE5-CF4C-4145-9AB8-2E92B700426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21996F9B-53D8-45CF-9833-1CFEFFD9255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DE771147-357D-4ED3-BE5D-7D3F4ACCEB2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E4EF0BC1-EA53-4206-9899-6A9C72763422}"/>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7086C7A3-D9D2-493F-BE97-FBFBADE8525A}"/>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106049</xdr:rowOff>
    </xdr:from>
    <xdr:to>
      <xdr:col>116</xdr:col>
      <xdr:colOff>114300</xdr:colOff>
      <xdr:row>78</xdr:row>
      <xdr:rowOff>36199</xdr:rowOff>
    </xdr:to>
    <xdr:sp macro="" textlink="">
      <xdr:nvSpPr>
        <xdr:cNvPr id="868" name="楕円 867">
          <a:extLst>
            <a:ext uri="{FF2B5EF4-FFF2-40B4-BE49-F238E27FC236}">
              <a16:creationId xmlns:a16="http://schemas.microsoft.com/office/drawing/2014/main" id="{D9358DF3-4CAF-40D2-9E39-03AE801D0D1B}"/>
            </a:ext>
          </a:extLst>
        </xdr:cNvPr>
        <xdr:cNvSpPr/>
      </xdr:nvSpPr>
      <xdr:spPr>
        <a:xfrm>
          <a:off x="22110700" y="133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24889</xdr:rowOff>
    </xdr:from>
    <xdr:ext cx="534377" cy="259045"/>
    <xdr:sp macro="" textlink="">
      <xdr:nvSpPr>
        <xdr:cNvPr id="869" name="繰出金該当値テキスト">
          <a:extLst>
            <a:ext uri="{FF2B5EF4-FFF2-40B4-BE49-F238E27FC236}">
              <a16:creationId xmlns:a16="http://schemas.microsoft.com/office/drawing/2014/main" id="{ABD480E2-233F-41E7-A959-FF95B6D519F2}"/>
            </a:ext>
          </a:extLst>
        </xdr:cNvPr>
        <xdr:cNvSpPr txBox="1"/>
      </xdr:nvSpPr>
      <xdr:spPr>
        <a:xfrm>
          <a:off x="22212300" y="132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76048</xdr:rowOff>
    </xdr:from>
    <xdr:to>
      <xdr:col>112</xdr:col>
      <xdr:colOff>38100</xdr:colOff>
      <xdr:row>78</xdr:row>
      <xdr:rowOff>6198</xdr:rowOff>
    </xdr:to>
    <xdr:sp macro="" textlink="">
      <xdr:nvSpPr>
        <xdr:cNvPr id="870" name="楕円 869">
          <a:extLst>
            <a:ext uri="{FF2B5EF4-FFF2-40B4-BE49-F238E27FC236}">
              <a16:creationId xmlns:a16="http://schemas.microsoft.com/office/drawing/2014/main" id="{D259DCD9-73A2-4163-B6FD-661A906A64D4}"/>
            </a:ext>
          </a:extLst>
        </xdr:cNvPr>
        <xdr:cNvSpPr/>
      </xdr:nvSpPr>
      <xdr:spPr>
        <a:xfrm>
          <a:off x="21272500" y="132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22725</xdr:rowOff>
    </xdr:from>
    <xdr:ext cx="534377" cy="259045"/>
    <xdr:sp macro="" textlink="">
      <xdr:nvSpPr>
        <xdr:cNvPr id="871" name="テキスト ボックス 870">
          <a:extLst>
            <a:ext uri="{FF2B5EF4-FFF2-40B4-BE49-F238E27FC236}">
              <a16:creationId xmlns:a16="http://schemas.microsoft.com/office/drawing/2014/main" id="{DC8D6100-DE99-44CB-8295-2462A8D03C53}"/>
            </a:ext>
          </a:extLst>
        </xdr:cNvPr>
        <xdr:cNvSpPr txBox="1"/>
      </xdr:nvSpPr>
      <xdr:spPr>
        <a:xfrm>
          <a:off x="21056111" y="130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76250</xdr:rowOff>
    </xdr:from>
    <xdr:to>
      <xdr:col>107</xdr:col>
      <xdr:colOff>101600</xdr:colOff>
      <xdr:row>78</xdr:row>
      <xdr:rowOff>6400</xdr:rowOff>
    </xdr:to>
    <xdr:sp macro="" textlink="">
      <xdr:nvSpPr>
        <xdr:cNvPr id="872" name="楕円 871">
          <a:extLst>
            <a:ext uri="{FF2B5EF4-FFF2-40B4-BE49-F238E27FC236}">
              <a16:creationId xmlns:a16="http://schemas.microsoft.com/office/drawing/2014/main" id="{C896ED6E-7DA4-410C-A566-015399739652}"/>
            </a:ext>
          </a:extLst>
        </xdr:cNvPr>
        <xdr:cNvSpPr/>
      </xdr:nvSpPr>
      <xdr:spPr>
        <a:xfrm>
          <a:off x="20383500" y="132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22927</xdr:rowOff>
    </xdr:from>
    <xdr:ext cx="534377" cy="259045"/>
    <xdr:sp macro="" textlink="">
      <xdr:nvSpPr>
        <xdr:cNvPr id="873" name="テキスト ボックス 872">
          <a:extLst>
            <a:ext uri="{FF2B5EF4-FFF2-40B4-BE49-F238E27FC236}">
              <a16:creationId xmlns:a16="http://schemas.microsoft.com/office/drawing/2014/main" id="{D3434C9F-51B8-441E-BD03-2262A971BB75}"/>
            </a:ext>
          </a:extLst>
        </xdr:cNvPr>
        <xdr:cNvSpPr txBox="1"/>
      </xdr:nvSpPr>
      <xdr:spPr>
        <a:xfrm>
          <a:off x="20167111" y="130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86692</xdr:rowOff>
    </xdr:from>
    <xdr:to>
      <xdr:col>102</xdr:col>
      <xdr:colOff>165100</xdr:colOff>
      <xdr:row>78</xdr:row>
      <xdr:rowOff>16842</xdr:rowOff>
    </xdr:to>
    <xdr:sp macro="" textlink="">
      <xdr:nvSpPr>
        <xdr:cNvPr id="874" name="楕円 873">
          <a:extLst>
            <a:ext uri="{FF2B5EF4-FFF2-40B4-BE49-F238E27FC236}">
              <a16:creationId xmlns:a16="http://schemas.microsoft.com/office/drawing/2014/main" id="{BF288D40-1CDD-42D2-BB41-EE464DA7736A}"/>
            </a:ext>
          </a:extLst>
        </xdr:cNvPr>
        <xdr:cNvSpPr/>
      </xdr:nvSpPr>
      <xdr:spPr>
        <a:xfrm>
          <a:off x="19494500" y="132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7969</xdr:rowOff>
    </xdr:from>
    <xdr:ext cx="534377" cy="259045"/>
    <xdr:sp macro="" textlink="">
      <xdr:nvSpPr>
        <xdr:cNvPr id="875" name="テキスト ボックス 874">
          <a:extLst>
            <a:ext uri="{FF2B5EF4-FFF2-40B4-BE49-F238E27FC236}">
              <a16:creationId xmlns:a16="http://schemas.microsoft.com/office/drawing/2014/main" id="{8497D309-3AFB-4B0F-8ABD-DB56C991D495}"/>
            </a:ext>
          </a:extLst>
        </xdr:cNvPr>
        <xdr:cNvSpPr txBox="1"/>
      </xdr:nvSpPr>
      <xdr:spPr>
        <a:xfrm>
          <a:off x="19278111" y="133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91063</xdr:rowOff>
    </xdr:from>
    <xdr:to>
      <xdr:col>98</xdr:col>
      <xdr:colOff>38100</xdr:colOff>
      <xdr:row>78</xdr:row>
      <xdr:rowOff>21213</xdr:rowOff>
    </xdr:to>
    <xdr:sp macro="" textlink="">
      <xdr:nvSpPr>
        <xdr:cNvPr id="876" name="楕円 875">
          <a:extLst>
            <a:ext uri="{FF2B5EF4-FFF2-40B4-BE49-F238E27FC236}">
              <a16:creationId xmlns:a16="http://schemas.microsoft.com/office/drawing/2014/main" id="{3BFF735A-130F-4858-83C8-9DA41D7B341D}"/>
            </a:ext>
          </a:extLst>
        </xdr:cNvPr>
        <xdr:cNvSpPr/>
      </xdr:nvSpPr>
      <xdr:spPr>
        <a:xfrm>
          <a:off x="18605500" y="132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12340</xdr:rowOff>
    </xdr:from>
    <xdr:ext cx="534377" cy="259045"/>
    <xdr:sp macro="" textlink="">
      <xdr:nvSpPr>
        <xdr:cNvPr id="877" name="テキスト ボックス 876">
          <a:extLst>
            <a:ext uri="{FF2B5EF4-FFF2-40B4-BE49-F238E27FC236}">
              <a16:creationId xmlns:a16="http://schemas.microsoft.com/office/drawing/2014/main" id="{4406723B-41DF-4094-8A69-0100E5192513}"/>
            </a:ext>
          </a:extLst>
        </xdr:cNvPr>
        <xdr:cNvSpPr txBox="1"/>
      </xdr:nvSpPr>
      <xdr:spPr>
        <a:xfrm>
          <a:off x="18389111" y="133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7AE8D4A2-DDAC-4C2A-80BA-65EE0FEBB70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83BBBA37-D2C7-49BE-9F83-05F6B2700DC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143A61AD-92A3-4700-960D-83F9D53B06BD}"/>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8CF46772-EF5A-46D1-9347-F080F43821F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3395F92D-FA39-4267-93D1-BD726107004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A61A1CF6-C12E-423F-A401-2B84CBE9166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9C05F385-3290-4C4E-B119-B1E00512E5C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2960464-A306-4BD4-B372-11922C598B1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9B7D4FB5-665B-482B-94F0-F2679299F4B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DB5D6E6C-BFFB-451F-938A-CD23F27F713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D61103E3-D5F6-4E0B-BF07-3078E92E7F8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76AB8C28-4C89-411B-A0B9-25824295EAB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A3EE46CA-8CFE-4C1E-B37B-60EA38DCA71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C585551B-87FC-4006-81B2-56FE423DF2C5}"/>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B1CED3DC-BCE3-4281-9F82-539637D67B7D}"/>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8536E5E8-34E6-42A0-BBDD-1CD728675029}"/>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5429121E-FB01-4D62-851C-DC99ACEBB6B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E1E34026-7BBF-452F-BD15-C91E77E66AC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61B48F5E-B0BD-40E0-A23F-86F5B1510A1E}"/>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BC541BE3-A366-49C7-B829-CDEB5270B34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9E4B0E94-1B9D-407A-8465-0B3F3B3186C9}"/>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55507066-E3C0-4857-98F5-824B50F8FA2D}"/>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ACB3450E-9687-4676-8071-127CF617B715}"/>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1B0FCF6F-EBE5-4FF3-95E3-6E097DB8886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AD629A4B-BBBA-4055-9112-8DECD1F2BA0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77A8885B-CFE1-4BE9-B72B-4355E92F211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40051399-FA11-4DF7-8899-6294E137F10C}"/>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3A5DFAC4-A744-42AB-A740-EA1DAB01F2E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5E8092C6-3579-48F2-979B-252A1A6BE911}"/>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72F68BA1-2FE9-43CF-B80B-B50C1404D8B4}"/>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EC862B36-8C20-4019-A911-5E0B100B92ED}"/>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6DC29A2D-A37E-4C48-AF7F-6796C51555A1}"/>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B8A67159-F116-4EB6-A37E-D351D2A392BD}"/>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E45198CB-8072-44DA-8EE7-624758C25FB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C94D4C68-F222-4258-B304-1DD957E0411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C94C2997-E6B0-4159-8954-7B61950662C7}"/>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58462825-5BB5-4297-BAD6-DE0BB0E9891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955526B5-8F40-48EF-B1F5-1BDDF630C77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EC096F41-8ECC-4E6C-B417-E5E3A64F6AD8}"/>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B2A32107-33A7-46BB-9BCB-FFD14BB3151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DAAB9417-A235-4101-8107-643E93825E44}"/>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62A6D7C1-D890-483B-9B8D-6905C87F7C7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B6449E43-D8F1-4087-BF22-C8D2EDBF6B07}"/>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786B4FCF-5F81-4534-A4FE-13FCD70381B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A0129F17-B786-4D9B-A376-7B221D87E184}"/>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905CA4B4-EDE0-4C22-A061-DBD1B42B3AE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7F1DEA03-094D-4FBB-BCE0-975D67E90276}"/>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F99384CD-F740-4C3B-B2F9-CA2DFAAA06E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E335DB0C-87A9-4104-995F-16450C29205F}"/>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58709382-4A17-44C3-A841-164D46EDB98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C01975EE-7DC6-4534-9B57-8133C5B95DE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22FD34FB-5254-4F6E-BB90-A6B53EB95E3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latin typeface="ＭＳ Ｐゴシック" panose="020B0600070205080204" pitchFamily="50" charset="-128"/>
              <a:ea typeface="ＭＳ Ｐゴシック" panose="020B0600070205080204" pitchFamily="50" charset="-128"/>
            </a:rPr>
            <a:t>384,878</a:t>
          </a:r>
          <a:r>
            <a:rPr kumimoji="1" lang="ja-JP" altLang="en-US" sz="1150">
              <a:latin typeface="ＭＳ Ｐゴシック" panose="020B0600070205080204" pitchFamily="50" charset="-128"/>
              <a:ea typeface="ＭＳ Ｐゴシック" panose="020B0600070205080204" pitchFamily="50" charset="-128"/>
            </a:rPr>
            <a:t>円となっており、前年度決算との比較では</a:t>
          </a:r>
          <a:r>
            <a:rPr kumimoji="1" lang="en-US" altLang="ja-JP" sz="1150">
              <a:latin typeface="ＭＳ Ｐゴシック" panose="020B0600070205080204" pitchFamily="50" charset="-128"/>
              <a:ea typeface="ＭＳ Ｐゴシック" panose="020B0600070205080204" pitchFamily="50" charset="-128"/>
            </a:rPr>
            <a:t>6.1%</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22,208</a:t>
          </a:r>
          <a:r>
            <a:rPr kumimoji="1" lang="ja-JP" altLang="en-US" sz="1150">
              <a:latin typeface="ＭＳ Ｐゴシック" panose="020B0600070205080204" pitchFamily="50" charset="-128"/>
              <a:ea typeface="ＭＳ Ｐゴシック" panose="020B0600070205080204" pitchFamily="50" charset="-128"/>
            </a:rPr>
            <a:t>円の増となっている。主な構成項目である補助費等は、住民一人当たり</a:t>
          </a:r>
          <a:r>
            <a:rPr kumimoji="1" lang="en-US" altLang="ja-JP" sz="1150">
              <a:latin typeface="ＭＳ Ｐゴシック" panose="020B0600070205080204" pitchFamily="50" charset="-128"/>
              <a:ea typeface="ＭＳ Ｐゴシック" panose="020B0600070205080204" pitchFamily="50" charset="-128"/>
            </a:rPr>
            <a:t>57,684</a:t>
          </a:r>
          <a:r>
            <a:rPr kumimoji="1" lang="ja-JP" altLang="en-US" sz="1150">
              <a:latin typeface="ＭＳ Ｐゴシック" panose="020B0600070205080204" pitchFamily="50" charset="-128"/>
              <a:ea typeface="ＭＳ Ｐゴシック" panose="020B0600070205080204" pitchFamily="50" charset="-128"/>
            </a:rPr>
            <a:t>円となっており、全国平均、静岡県平均及び類似団体平均ともに大きく上回るとともに、類似団体内順位も前年度の</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位から上昇している。主な要因は、法適用に伴う公共下水道事業会計への補助繰出金の増加によるものであるが、独立採算の原則に立ち返った使用料金の見直し等、経費の縮減と合わせ健全化に努める。また、普通建設事業費は、住民一人当たり</a:t>
          </a:r>
          <a:r>
            <a:rPr kumimoji="1" lang="en-US" altLang="ja-JP" sz="1150">
              <a:latin typeface="ＭＳ Ｐゴシック" panose="020B0600070205080204" pitchFamily="50" charset="-128"/>
              <a:ea typeface="ＭＳ Ｐゴシック" panose="020B0600070205080204" pitchFamily="50" charset="-128"/>
            </a:rPr>
            <a:t>53,643</a:t>
          </a:r>
          <a:r>
            <a:rPr kumimoji="1" lang="ja-JP" altLang="en-US" sz="1150">
              <a:latin typeface="ＭＳ Ｐゴシック" panose="020B0600070205080204" pitchFamily="50" charset="-128"/>
              <a:ea typeface="ＭＳ Ｐゴシック" panose="020B0600070205080204" pitchFamily="50" charset="-128"/>
            </a:rPr>
            <a:t>円と全国平均、静岡県平均及び類似団体平均ともに下回っているが、新規整備においては、新庁舎やこども館建設事業費、小・中学校猛暑災害対策（空調設備設置）事業費等の増加により、全国平均、静岡県平均及び類似団体平均ともに上回っている。今後、新庁舎やこども館の建設が本格化を迎える中、公共施設個別再編に伴う総量の縮減や計画的な更新により、財政負担の平準化・削減を図る。その他、扶助費は、住民一人当たり</a:t>
          </a:r>
          <a:r>
            <a:rPr kumimoji="1" lang="en-US" altLang="ja-JP" sz="1150">
              <a:latin typeface="ＭＳ Ｐゴシック" panose="020B0600070205080204" pitchFamily="50" charset="-128"/>
              <a:ea typeface="ＭＳ Ｐゴシック" panose="020B0600070205080204" pitchFamily="50" charset="-128"/>
            </a:rPr>
            <a:t>68,926</a:t>
          </a:r>
          <a:r>
            <a:rPr kumimoji="1" lang="ja-JP" altLang="en-US" sz="1150">
              <a:latin typeface="ＭＳ Ｐゴシック" panose="020B0600070205080204" pitchFamily="50" charset="-128"/>
              <a:ea typeface="ＭＳ Ｐゴシック" panose="020B0600070205080204" pitchFamily="50" charset="-128"/>
            </a:rPr>
            <a:t>円と全国平均、静岡県平均及び類似団体平均ともに大きく下回り、過去５年（</a:t>
          </a:r>
          <a:r>
            <a:rPr kumimoji="1" lang="en-US" altLang="ja-JP" sz="1150">
              <a:latin typeface="ＭＳ Ｐゴシック" panose="020B0600070205080204" pitchFamily="50" charset="-128"/>
              <a:ea typeface="ＭＳ Ｐゴシック" panose="020B0600070205080204" pitchFamily="50" charset="-128"/>
            </a:rPr>
            <a:t>H27</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R1</a:t>
          </a:r>
          <a:r>
            <a:rPr kumimoji="1" lang="ja-JP" altLang="en-US" sz="1150">
              <a:latin typeface="ＭＳ Ｐゴシック" panose="020B0600070205080204" pitchFamily="50" charset="-128"/>
              <a:ea typeface="ＭＳ Ｐゴシック" panose="020B0600070205080204" pitchFamily="50" charset="-128"/>
            </a:rPr>
            <a:t>）において、類似団体内では最も低い水準にあるが、年々、増加傾向にあり、本年度は</a:t>
          </a:r>
          <a:r>
            <a:rPr kumimoji="1" lang="en-US" altLang="ja-JP" sz="1150">
              <a:latin typeface="ＭＳ Ｐゴシック" panose="020B0600070205080204" pitchFamily="50" charset="-128"/>
              <a:ea typeface="ＭＳ Ｐゴシック" panose="020B0600070205080204" pitchFamily="50" charset="-128"/>
            </a:rPr>
            <a:t>8.3%</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5,258</a:t>
          </a:r>
          <a:r>
            <a:rPr kumimoji="1" lang="ja-JP" altLang="en-US" sz="1150">
              <a:latin typeface="ＭＳ Ｐゴシック" panose="020B0600070205080204" pitchFamily="50" charset="-128"/>
              <a:ea typeface="ＭＳ Ｐゴシック" panose="020B0600070205080204" pitchFamily="50" charset="-128"/>
            </a:rPr>
            <a:t>円の急増となっている。社会保障関連経費は、少子高齢社会へと移行が進む中、更に増加傾向であることから、より一層、資格審査等の適正化や各種助成費の見直し等を進めていく。一方、人件費は、住民一人当たり</a:t>
          </a:r>
          <a:r>
            <a:rPr kumimoji="1" lang="en-US" altLang="ja-JP" sz="1150">
              <a:latin typeface="ＭＳ Ｐゴシック" panose="020B0600070205080204" pitchFamily="50" charset="-128"/>
              <a:ea typeface="ＭＳ Ｐゴシック" panose="020B0600070205080204" pitchFamily="50" charset="-128"/>
            </a:rPr>
            <a:t>41,168</a:t>
          </a:r>
          <a:r>
            <a:rPr kumimoji="1" lang="ja-JP" altLang="en-US" sz="1150">
              <a:latin typeface="ＭＳ Ｐゴシック" panose="020B0600070205080204" pitchFamily="50" charset="-128"/>
              <a:ea typeface="ＭＳ Ｐゴシック" panose="020B0600070205080204" pitchFamily="50" charset="-128"/>
            </a:rPr>
            <a:t>円と全国平均、静岡県平均及び類似団体平均ともに下回っており、近年、類似団体内でも２番目の低い水準を推移しているが、今後も行財政改革への取り組みを通じた抑制に努める。物件費は、住民一人当たり</a:t>
          </a:r>
          <a:r>
            <a:rPr kumimoji="1" lang="en-US" altLang="ja-JP" sz="1150">
              <a:latin typeface="ＭＳ Ｐゴシック" panose="020B0600070205080204" pitchFamily="50" charset="-128"/>
              <a:ea typeface="ＭＳ Ｐゴシック" panose="020B0600070205080204" pitchFamily="50" charset="-128"/>
            </a:rPr>
            <a:t>61,533</a:t>
          </a:r>
          <a:r>
            <a:rPr kumimoji="1" lang="ja-JP" altLang="en-US" sz="1150">
              <a:latin typeface="ＭＳ Ｐゴシック" panose="020B0600070205080204" pitchFamily="50" charset="-128"/>
              <a:ea typeface="ＭＳ Ｐゴシック" panose="020B0600070205080204" pitchFamily="50" charset="-128"/>
            </a:rPr>
            <a:t>円となっており、全国平均、静岡県平均及び類似団体平均ともに上回っているが、本年度は、</a:t>
          </a:r>
          <a:r>
            <a:rPr kumimoji="1" lang="en-US" altLang="ja-JP" sz="1150">
              <a:latin typeface="ＭＳ Ｐゴシック" panose="020B0600070205080204" pitchFamily="50" charset="-128"/>
              <a:ea typeface="ＭＳ Ｐゴシック" panose="020B0600070205080204" pitchFamily="50" charset="-128"/>
            </a:rPr>
            <a:t>4.4%</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2,858</a:t>
          </a:r>
          <a:r>
            <a:rPr kumimoji="1" lang="ja-JP" altLang="en-US" sz="1150">
              <a:latin typeface="ＭＳ Ｐゴシック" panose="020B0600070205080204" pitchFamily="50" charset="-128"/>
              <a:ea typeface="ＭＳ Ｐゴシック" panose="020B0600070205080204" pitchFamily="50" charset="-128"/>
            </a:rPr>
            <a:t>円の減となっている。これは、ふるさと寄附金の減少に伴う返礼関連経費等による減が主な要因であるが、寄附状況に左右されるため、</a:t>
          </a:r>
          <a:r>
            <a:rPr kumimoji="1" lang="en-US" altLang="ja-JP" sz="1150">
              <a:latin typeface="ＭＳ Ｐゴシック" panose="020B0600070205080204" pitchFamily="50" charset="-128"/>
              <a:ea typeface="ＭＳ Ｐゴシック" panose="020B0600070205080204" pitchFamily="50" charset="-128"/>
            </a:rPr>
            <a:t>H27</a:t>
          </a:r>
          <a:r>
            <a:rPr kumimoji="1" lang="ja-JP" altLang="en-US" sz="1150">
              <a:latin typeface="ＭＳ Ｐゴシック" panose="020B0600070205080204" pitchFamily="50" charset="-128"/>
              <a:ea typeface="ＭＳ Ｐゴシック" panose="020B0600070205080204" pitchFamily="50" charset="-128"/>
            </a:rPr>
            <a:t>年度以降の推移が安定しないものの、これまでの実績に基づいた分析から効率的・効果的な手法の実践等、事業実施の取捨選択を徹底しながら経費の削減に努める。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139,435
134,968
70.31
56,485,209
53,665,464
2,732,781
27,291,124
49,449,408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132080</xdr:rowOff>
    </xdr:from>
    <xdr:to>
      <xdr:col>24</xdr:col>
      <xdr:colOff>63500</xdr:colOff>
      <xdr:row>39</xdr:row>
      <xdr:rowOff>118473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47180"/>
          <a:ext cx="8382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118473</xdr:rowOff>
    </xdr:from>
    <xdr:to>
      <xdr:col>19</xdr:col>
      <xdr:colOff>177800</xdr:colOff>
      <xdr:row>39</xdr:row>
      <xdr:rowOff>118473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805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138612</xdr:rowOff>
    </xdr:from>
    <xdr:to>
      <xdr:col>15</xdr:col>
      <xdr:colOff>50800</xdr:colOff>
      <xdr:row>39</xdr:row>
      <xdr:rowOff>118473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53712"/>
          <a:ext cx="88900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163104</xdr:rowOff>
    </xdr:from>
    <xdr:to>
      <xdr:col>10</xdr:col>
      <xdr:colOff>114300</xdr:colOff>
      <xdr:row>38</xdr:row>
      <xdr:rowOff>138612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06754"/>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81280</xdr:rowOff>
    </xdr:from>
    <xdr:to>
      <xdr:col>24</xdr:col>
      <xdr:colOff>114300</xdr:colOff>
      <xdr:row>39</xdr:row>
      <xdr:rowOff>11430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167657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67673</xdr:rowOff>
    </xdr:from>
    <xdr:to>
      <xdr:col>20</xdr:col>
      <xdr:colOff>38100</xdr:colOff>
      <xdr:row>39</xdr:row>
      <xdr:rowOff>169273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160400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67673</xdr:rowOff>
    </xdr:from>
    <xdr:to>
      <xdr:col>15</xdr:col>
      <xdr:colOff>101600</xdr:colOff>
      <xdr:row>39</xdr:row>
      <xdr:rowOff>169273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160400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87812</xdr:rowOff>
    </xdr:from>
    <xdr:to>
      <xdr:col>10</xdr:col>
      <xdr:colOff>165100</xdr:colOff>
      <xdr:row>39</xdr:row>
      <xdr:rowOff>17962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9089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112304</xdr:rowOff>
    </xdr:from>
    <xdr:to>
      <xdr:col>6</xdr:col>
      <xdr:colOff>38100</xdr:colOff>
      <xdr:row>38</xdr:row>
      <xdr:rowOff>42455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5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33581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18668</xdr:rowOff>
    </xdr:from>
    <xdr:to>
      <xdr:col>24</xdr:col>
      <xdr:colOff>63500</xdr:colOff>
      <xdr:row>58</xdr:row>
      <xdr:rowOff>61823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2768"/>
          <a:ext cx="838200" cy="4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61823</xdr:rowOff>
    </xdr:from>
    <xdr:to>
      <xdr:col>19</xdr:col>
      <xdr:colOff>177800</xdr:colOff>
      <xdr:row>58</xdr:row>
      <xdr:rowOff>70590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05923"/>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21244</xdr:rowOff>
    </xdr:from>
    <xdr:to>
      <xdr:col>15</xdr:col>
      <xdr:colOff>50800</xdr:colOff>
      <xdr:row>58</xdr:row>
      <xdr:rowOff>70590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5344"/>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21244</xdr:rowOff>
    </xdr:from>
    <xdr:to>
      <xdr:col>10</xdr:col>
      <xdr:colOff>114300</xdr:colOff>
      <xdr:row>58</xdr:row>
      <xdr:rowOff>31485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6534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139318</xdr:rowOff>
    </xdr:from>
    <xdr:to>
      <xdr:col>24</xdr:col>
      <xdr:colOff>114300</xdr:colOff>
      <xdr:row>58</xdr:row>
      <xdr:rowOff>69468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11023</xdr:rowOff>
    </xdr:from>
    <xdr:to>
      <xdr:col>20</xdr:col>
      <xdr:colOff>38100</xdr:colOff>
      <xdr:row>58</xdr:row>
      <xdr:rowOff>112623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103750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19790</xdr:rowOff>
    </xdr:from>
    <xdr:to>
      <xdr:col>15</xdr:col>
      <xdr:colOff>101600</xdr:colOff>
      <xdr:row>58</xdr:row>
      <xdr:rowOff>121390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112517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141894</xdr:rowOff>
    </xdr:from>
    <xdr:to>
      <xdr:col>10</xdr:col>
      <xdr:colOff>165100</xdr:colOff>
      <xdr:row>58</xdr:row>
      <xdr:rowOff>72044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63171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152135</xdr:rowOff>
    </xdr:from>
    <xdr:to>
      <xdr:col>6</xdr:col>
      <xdr:colOff>38100</xdr:colOff>
      <xdr:row>58</xdr:row>
      <xdr:rowOff>82285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98812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149930</xdr:rowOff>
    </xdr:from>
    <xdr:to>
      <xdr:col>24</xdr:col>
      <xdr:colOff>63500</xdr:colOff>
      <xdr:row>78</xdr:row>
      <xdr:rowOff>97028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51580"/>
          <a:ext cx="838200" cy="1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97028</xdr:rowOff>
    </xdr:from>
    <xdr:to>
      <xdr:col>19</xdr:col>
      <xdr:colOff>177800</xdr:colOff>
      <xdr:row>78</xdr:row>
      <xdr:rowOff>124155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7012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124155</xdr:rowOff>
    </xdr:from>
    <xdr:to>
      <xdr:col>15</xdr:col>
      <xdr:colOff>50800</xdr:colOff>
      <xdr:row>78</xdr:row>
      <xdr:rowOff>126631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9725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126631</xdr:rowOff>
    </xdr:from>
    <xdr:to>
      <xdr:col>10</xdr:col>
      <xdr:colOff>114300</xdr:colOff>
      <xdr:row>79</xdr:row>
      <xdr:rowOff>119450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99731"/>
          <a:ext cx="8890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99130</xdr:rowOff>
    </xdr:from>
    <xdr:to>
      <xdr:col>24</xdr:col>
      <xdr:colOff>114300</xdr:colOff>
      <xdr:row>78</xdr:row>
      <xdr:rowOff>29280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46228</xdr:rowOff>
    </xdr:from>
    <xdr:to>
      <xdr:col>20</xdr:col>
      <xdr:colOff>38100</xdr:colOff>
      <xdr:row>78</xdr:row>
      <xdr:rowOff>147828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138955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1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73355</xdr:rowOff>
    </xdr:from>
    <xdr:to>
      <xdr:col>15</xdr:col>
      <xdr:colOff>101600</xdr:colOff>
      <xdr:row>79</xdr:row>
      <xdr:rowOff>3505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3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75831</xdr:rowOff>
    </xdr:from>
    <xdr:to>
      <xdr:col>10</xdr:col>
      <xdr:colOff>165100</xdr:colOff>
      <xdr:row>79</xdr:row>
      <xdr:rowOff>5981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168558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68650</xdr:rowOff>
    </xdr:from>
    <xdr:to>
      <xdr:col>6</xdr:col>
      <xdr:colOff>38100</xdr:colOff>
      <xdr:row>79</xdr:row>
      <xdr:rowOff>170250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161377</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7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59004</xdr:rowOff>
    </xdr:from>
    <xdr:to>
      <xdr:col>24</xdr:col>
      <xdr:colOff>63500</xdr:colOff>
      <xdr:row>95</xdr:row>
      <xdr:rowOff>87449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175304"/>
          <a:ext cx="8382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117134</xdr:rowOff>
    </xdr:from>
    <xdr:to>
      <xdr:col>19</xdr:col>
      <xdr:colOff>177800</xdr:colOff>
      <xdr:row>95</xdr:row>
      <xdr:rowOff>87449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233434"/>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117134</xdr:rowOff>
    </xdr:from>
    <xdr:to>
      <xdr:col>15</xdr:col>
      <xdr:colOff>50800</xdr:colOff>
      <xdr:row>96</xdr:row>
      <xdr:rowOff>34283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233434"/>
          <a:ext cx="889000" cy="26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1037</xdr:rowOff>
    </xdr:from>
    <xdr:to>
      <xdr:col>10</xdr:col>
      <xdr:colOff>114300</xdr:colOff>
      <xdr:row>96</xdr:row>
      <xdr:rowOff>34283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60237"/>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8204</xdr:rowOff>
    </xdr:from>
    <xdr:to>
      <xdr:col>24</xdr:col>
      <xdr:colOff>114300</xdr:colOff>
      <xdr:row>94</xdr:row>
      <xdr:rowOff>109804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1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31081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9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36649</xdr:rowOff>
    </xdr:from>
    <xdr:to>
      <xdr:col>20</xdr:col>
      <xdr:colOff>38100</xdr:colOff>
      <xdr:row>95</xdr:row>
      <xdr:rowOff>138249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154776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0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66334</xdr:rowOff>
    </xdr:from>
    <xdr:to>
      <xdr:col>15</xdr:col>
      <xdr:colOff>101600</xdr:colOff>
      <xdr:row>94</xdr:row>
      <xdr:rowOff>167934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1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59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154933</xdr:rowOff>
    </xdr:from>
    <xdr:to>
      <xdr:col>10</xdr:col>
      <xdr:colOff>165100</xdr:colOff>
      <xdr:row>96</xdr:row>
      <xdr:rowOff>85083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101610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2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121687</xdr:rowOff>
    </xdr:from>
    <xdr:to>
      <xdr:col>6</xdr:col>
      <xdr:colOff>38100</xdr:colOff>
      <xdr:row>96</xdr:row>
      <xdr:rowOff>51837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68364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68072</xdr:rowOff>
    </xdr:from>
    <xdr:to>
      <xdr:col>55</xdr:col>
      <xdr:colOff>0</xdr:colOff>
      <xdr:row>34</xdr:row>
      <xdr:rowOff>160884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5897372"/>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7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68072</xdr:rowOff>
    </xdr:from>
    <xdr:to>
      <xdr:col>50</xdr:col>
      <xdr:colOff>114300</xdr:colOff>
      <xdr:row>35</xdr:row>
      <xdr:rowOff>5664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897372"/>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77309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5664</xdr:rowOff>
    </xdr:from>
    <xdr:to>
      <xdr:col>45</xdr:col>
      <xdr:colOff>177800</xdr:colOff>
      <xdr:row>35</xdr:row>
      <xdr:rowOff>46507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006414"/>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85082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46507</xdr:rowOff>
    </xdr:from>
    <xdr:to>
      <xdr:col>41</xdr:col>
      <xdr:colOff>50800</xdr:colOff>
      <xdr:row>35</xdr:row>
      <xdr:rowOff>64491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047257"/>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93387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93692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110084</xdr:rowOff>
    </xdr:from>
    <xdr:to>
      <xdr:col>55</xdr:col>
      <xdr:colOff>50800</xdr:colOff>
      <xdr:row>35</xdr:row>
      <xdr:rowOff>40234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9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132961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79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17272</xdr:rowOff>
    </xdr:from>
    <xdr:to>
      <xdr:col>50</xdr:col>
      <xdr:colOff>165100</xdr:colOff>
      <xdr:row>34</xdr:row>
      <xdr:rowOff>118872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135399</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372111" y="562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126314</xdr:rowOff>
    </xdr:from>
    <xdr:to>
      <xdr:col>46</xdr:col>
      <xdr:colOff>38100</xdr:colOff>
      <xdr:row>35</xdr:row>
      <xdr:rowOff>56464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9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72991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73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167157</xdr:rowOff>
    </xdr:from>
    <xdr:to>
      <xdr:col>41</xdr:col>
      <xdr:colOff>101600</xdr:colOff>
      <xdr:row>35</xdr:row>
      <xdr:rowOff>97307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9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113834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7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13691</xdr:rowOff>
    </xdr:from>
    <xdr:to>
      <xdr:col>36</xdr:col>
      <xdr:colOff>165100</xdr:colOff>
      <xdr:row>35</xdr:row>
      <xdr:rowOff>115291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131818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7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142672</xdr:rowOff>
    </xdr:from>
    <xdr:to>
      <xdr:col>55</xdr:col>
      <xdr:colOff>0</xdr:colOff>
      <xdr:row>58</xdr:row>
      <xdr:rowOff>52277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15322"/>
          <a:ext cx="838200" cy="8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147440</xdr:rowOff>
    </xdr:from>
    <xdr:to>
      <xdr:col>50</xdr:col>
      <xdr:colOff>114300</xdr:colOff>
      <xdr:row>58</xdr:row>
      <xdr:rowOff>52277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920090"/>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147440</xdr:rowOff>
    </xdr:from>
    <xdr:to>
      <xdr:col>45</xdr:col>
      <xdr:colOff>177800</xdr:colOff>
      <xdr:row>58</xdr:row>
      <xdr:rowOff>80068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20090"/>
          <a:ext cx="889000" cy="1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80068</xdr:rowOff>
    </xdr:from>
    <xdr:to>
      <xdr:col>41</xdr:col>
      <xdr:colOff>50800</xdr:colOff>
      <xdr:row>58</xdr:row>
      <xdr:rowOff>107043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2416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91872</xdr:rowOff>
    </xdr:from>
    <xdr:to>
      <xdr:col>55</xdr:col>
      <xdr:colOff>50800</xdr:colOff>
      <xdr:row>58</xdr:row>
      <xdr:rowOff>22022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70299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4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1477</xdr:rowOff>
    </xdr:from>
    <xdr:to>
      <xdr:col>50</xdr:col>
      <xdr:colOff>165100</xdr:colOff>
      <xdr:row>58</xdr:row>
      <xdr:rowOff>103077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94204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03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96640</xdr:rowOff>
    </xdr:from>
    <xdr:to>
      <xdr:col>46</xdr:col>
      <xdr:colOff>38100</xdr:colOff>
      <xdr:row>58</xdr:row>
      <xdr:rowOff>26790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43317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964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29268</xdr:rowOff>
    </xdr:from>
    <xdr:to>
      <xdr:col>41</xdr:col>
      <xdr:colOff>101600</xdr:colOff>
      <xdr:row>58</xdr:row>
      <xdr:rowOff>130868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121995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0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56243</xdr:rowOff>
    </xdr:from>
    <xdr:to>
      <xdr:col>36</xdr:col>
      <xdr:colOff>165100</xdr:colOff>
      <xdr:row>58</xdr:row>
      <xdr:rowOff>157843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148970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86710</xdr:rowOff>
    </xdr:from>
    <xdr:to>
      <xdr:col>55</xdr:col>
      <xdr:colOff>0</xdr:colOff>
      <xdr:row>74</xdr:row>
      <xdr:rowOff>34224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602560"/>
          <a:ext cx="8382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86710</xdr:rowOff>
    </xdr:from>
    <xdr:to>
      <xdr:col>50</xdr:col>
      <xdr:colOff>114300</xdr:colOff>
      <xdr:row>73</xdr:row>
      <xdr:rowOff>162194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602560"/>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59324</xdr:rowOff>
    </xdr:from>
    <xdr:to>
      <xdr:col>45</xdr:col>
      <xdr:colOff>177800</xdr:colOff>
      <xdr:row>73</xdr:row>
      <xdr:rowOff>162194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40372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59324</xdr:rowOff>
    </xdr:from>
    <xdr:to>
      <xdr:col>41</xdr:col>
      <xdr:colOff>50800</xdr:colOff>
      <xdr:row>73</xdr:row>
      <xdr:rowOff>159131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403724"/>
          <a:ext cx="889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154874</xdr:rowOff>
    </xdr:from>
    <xdr:to>
      <xdr:col>55</xdr:col>
      <xdr:colOff>50800</xdr:colOff>
      <xdr:row>74</xdr:row>
      <xdr:rowOff>85024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6301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35910</xdr:rowOff>
    </xdr:from>
    <xdr:to>
      <xdr:col>50</xdr:col>
      <xdr:colOff>165100</xdr:colOff>
      <xdr:row>73</xdr:row>
      <xdr:rowOff>137510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154037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111394</xdr:rowOff>
    </xdr:from>
    <xdr:to>
      <xdr:col>46</xdr:col>
      <xdr:colOff>38100</xdr:colOff>
      <xdr:row>74</xdr:row>
      <xdr:rowOff>41544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6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58071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4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8524</xdr:rowOff>
    </xdr:from>
    <xdr:to>
      <xdr:col>41</xdr:col>
      <xdr:colOff>101600</xdr:colOff>
      <xdr:row>72</xdr:row>
      <xdr:rowOff>110124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126651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1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108331</xdr:rowOff>
    </xdr:from>
    <xdr:to>
      <xdr:col>36</xdr:col>
      <xdr:colOff>165100</xdr:colOff>
      <xdr:row>74</xdr:row>
      <xdr:rowOff>38481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55008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3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91642</xdr:rowOff>
    </xdr:from>
    <xdr:to>
      <xdr:col>55</xdr:col>
      <xdr:colOff>0</xdr:colOff>
      <xdr:row>98</xdr:row>
      <xdr:rowOff>96331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893742"/>
          <a:ext cx="8382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96331</xdr:rowOff>
    </xdr:from>
    <xdr:to>
      <xdr:col>50</xdr:col>
      <xdr:colOff>114300</xdr:colOff>
      <xdr:row>98</xdr:row>
      <xdr:rowOff>102070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898431"/>
          <a:ext cx="8890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102070</xdr:rowOff>
    </xdr:from>
    <xdr:to>
      <xdr:col>45</xdr:col>
      <xdr:colOff>177800</xdr:colOff>
      <xdr:row>98</xdr:row>
      <xdr:rowOff>139405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904170"/>
          <a:ext cx="8890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139405</xdr:rowOff>
    </xdr:from>
    <xdr:to>
      <xdr:col>41</xdr:col>
      <xdr:colOff>50800</xdr:colOff>
      <xdr:row>98</xdr:row>
      <xdr:rowOff>144354</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941505"/>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40842</xdr:rowOff>
    </xdr:from>
    <xdr:to>
      <xdr:col>55</xdr:col>
      <xdr:colOff>50800</xdr:colOff>
      <xdr:row>98</xdr:row>
      <xdr:rowOff>142442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2934</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45531</xdr:rowOff>
    </xdr:from>
    <xdr:to>
      <xdr:col>50</xdr:col>
      <xdr:colOff>165100</xdr:colOff>
      <xdr:row>98</xdr:row>
      <xdr:rowOff>147131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163658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51270</xdr:rowOff>
    </xdr:from>
    <xdr:to>
      <xdr:col>46</xdr:col>
      <xdr:colOff>38100</xdr:colOff>
      <xdr:row>98</xdr:row>
      <xdr:rowOff>152870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8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169397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88605</xdr:rowOff>
    </xdr:from>
    <xdr:to>
      <xdr:col>41</xdr:col>
      <xdr:colOff>101600</xdr:colOff>
      <xdr:row>99</xdr:row>
      <xdr:rowOff>18755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8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9882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9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93554</xdr:rowOff>
    </xdr:from>
    <xdr:to>
      <xdr:col>36</xdr:col>
      <xdr:colOff>165100</xdr:colOff>
      <xdr:row>99</xdr:row>
      <xdr:rowOff>23704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14831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9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72987</xdr:rowOff>
    </xdr:from>
    <xdr:to>
      <xdr:col>85</xdr:col>
      <xdr:colOff>127000</xdr:colOff>
      <xdr:row>38</xdr:row>
      <xdr:rowOff>121641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588087"/>
          <a:ext cx="8382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72987</xdr:rowOff>
    </xdr:from>
    <xdr:to>
      <xdr:col>81</xdr:col>
      <xdr:colOff>50800</xdr:colOff>
      <xdr:row>38</xdr:row>
      <xdr:rowOff>74664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88087"/>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29325</xdr:rowOff>
    </xdr:from>
    <xdr:to>
      <xdr:col>76</xdr:col>
      <xdr:colOff>114300</xdr:colOff>
      <xdr:row>38</xdr:row>
      <xdr:rowOff>74664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44425"/>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44907</xdr:rowOff>
    </xdr:from>
    <xdr:to>
      <xdr:col>71</xdr:col>
      <xdr:colOff>177800</xdr:colOff>
      <xdr:row>38</xdr:row>
      <xdr:rowOff>29325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88557"/>
          <a:ext cx="889000" cy="1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70841</xdr:rowOff>
    </xdr:from>
    <xdr:to>
      <xdr:col>85</xdr:col>
      <xdr:colOff>177800</xdr:colOff>
      <xdr:row>39</xdr:row>
      <xdr:rowOff>991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157218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22187</xdr:rowOff>
    </xdr:from>
    <xdr:to>
      <xdr:col>81</xdr:col>
      <xdr:colOff>101600</xdr:colOff>
      <xdr:row>38</xdr:row>
      <xdr:rowOff>123787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114914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23864</xdr:rowOff>
    </xdr:from>
    <xdr:to>
      <xdr:col>76</xdr:col>
      <xdr:colOff>165100</xdr:colOff>
      <xdr:row>38</xdr:row>
      <xdr:rowOff>125464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116591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149974</xdr:rowOff>
    </xdr:from>
    <xdr:to>
      <xdr:col>72</xdr:col>
      <xdr:colOff>38100</xdr:colOff>
      <xdr:row>38</xdr:row>
      <xdr:rowOff>80124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96651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165557</xdr:rowOff>
    </xdr:from>
    <xdr:to>
      <xdr:col>67</xdr:col>
      <xdr:colOff>101600</xdr:colOff>
      <xdr:row>37</xdr:row>
      <xdr:rowOff>95707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112234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1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106919</xdr:rowOff>
    </xdr:from>
    <xdr:to>
      <xdr:col>85</xdr:col>
      <xdr:colOff>127000</xdr:colOff>
      <xdr:row>56</xdr:row>
      <xdr:rowOff>145918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08119"/>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100724</xdr:rowOff>
    </xdr:from>
    <xdr:to>
      <xdr:col>81</xdr:col>
      <xdr:colOff>50800</xdr:colOff>
      <xdr:row>56</xdr:row>
      <xdr:rowOff>145918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01924"/>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100724</xdr:rowOff>
    </xdr:from>
    <xdr:to>
      <xdr:col>76</xdr:col>
      <xdr:colOff>114300</xdr:colOff>
      <xdr:row>57</xdr:row>
      <xdr:rowOff>152136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01924"/>
          <a:ext cx="889000" cy="2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143609</xdr:rowOff>
    </xdr:from>
    <xdr:to>
      <xdr:col>71</xdr:col>
      <xdr:colOff>177800</xdr:colOff>
      <xdr:row>57</xdr:row>
      <xdr:rowOff>152136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16259"/>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56119</xdr:rowOff>
    </xdr:from>
    <xdr:to>
      <xdr:col>85</xdr:col>
      <xdr:colOff>177800</xdr:colOff>
      <xdr:row>56</xdr:row>
      <xdr:rowOff>157719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142496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7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95118</xdr:rowOff>
    </xdr:from>
    <xdr:to>
      <xdr:col>81</xdr:col>
      <xdr:colOff>101600</xdr:colOff>
      <xdr:row>57</xdr:row>
      <xdr:rowOff>25268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7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49924</xdr:rowOff>
    </xdr:from>
    <xdr:to>
      <xdr:col>76</xdr:col>
      <xdr:colOff>165100</xdr:colOff>
      <xdr:row>56</xdr:row>
      <xdr:rowOff>151524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142651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101336</xdr:rowOff>
    </xdr:from>
    <xdr:to>
      <xdr:col>72</xdr:col>
      <xdr:colOff>38100</xdr:colOff>
      <xdr:row>58</xdr:row>
      <xdr:rowOff>31486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22613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92809</xdr:rowOff>
    </xdr:from>
    <xdr:to>
      <xdr:col>67</xdr:col>
      <xdr:colOff>101600</xdr:colOff>
      <xdr:row>58</xdr:row>
      <xdr:rowOff>22959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14086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88678</xdr:rowOff>
    </xdr:from>
    <xdr:to>
      <xdr:col>85</xdr:col>
      <xdr:colOff>127000</xdr:colOff>
      <xdr:row>79</xdr:row>
      <xdr:rowOff>93447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33228"/>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88678</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633228"/>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98290</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284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98290</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64284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42647</xdr:rowOff>
    </xdr:from>
    <xdr:to>
      <xdr:col>85</xdr:col>
      <xdr:colOff>177800</xdr:colOff>
      <xdr:row>79</xdr:row>
      <xdr:rowOff>144247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129024</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37878</xdr:rowOff>
    </xdr:from>
    <xdr:to>
      <xdr:col>81</xdr:col>
      <xdr:colOff>101600</xdr:colOff>
      <xdr:row>79</xdr:row>
      <xdr:rowOff>139478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130605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67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47490</xdr:rowOff>
    </xdr:from>
    <xdr:to>
      <xdr:col>72</xdr:col>
      <xdr:colOff>38100</xdr:colOff>
      <xdr:row>79</xdr:row>
      <xdr:rowOff>149090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140217</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118601</xdr:rowOff>
    </xdr:from>
    <xdr:to>
      <xdr:col>85</xdr:col>
      <xdr:colOff>127000</xdr:colOff>
      <xdr:row>94</xdr:row>
      <xdr:rowOff>121526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234901"/>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90436</xdr:rowOff>
    </xdr:from>
    <xdr:to>
      <xdr:col>81</xdr:col>
      <xdr:colOff>50800</xdr:colOff>
      <xdr:row>94</xdr:row>
      <xdr:rowOff>121526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20673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69954</xdr:rowOff>
    </xdr:from>
    <xdr:to>
      <xdr:col>76</xdr:col>
      <xdr:colOff>114300</xdr:colOff>
      <xdr:row>94</xdr:row>
      <xdr:rowOff>90436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86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65039</xdr:rowOff>
    </xdr:from>
    <xdr:to>
      <xdr:col>71</xdr:col>
      <xdr:colOff>177800</xdr:colOff>
      <xdr:row>94</xdr:row>
      <xdr:rowOff>69954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18133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67801</xdr:rowOff>
    </xdr:from>
    <xdr:to>
      <xdr:col>85</xdr:col>
      <xdr:colOff>177800</xdr:colOff>
      <xdr:row>94</xdr:row>
      <xdr:rowOff>169401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46228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1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70726</xdr:rowOff>
    </xdr:from>
    <xdr:to>
      <xdr:col>81</xdr:col>
      <xdr:colOff>101600</xdr:colOff>
      <xdr:row>95</xdr:row>
      <xdr:rowOff>876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163453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39636</xdr:rowOff>
    </xdr:from>
    <xdr:to>
      <xdr:col>76</xdr:col>
      <xdr:colOff>165100</xdr:colOff>
      <xdr:row>94</xdr:row>
      <xdr:rowOff>141236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132363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2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19154</xdr:rowOff>
    </xdr:from>
    <xdr:to>
      <xdr:col>72</xdr:col>
      <xdr:colOff>38100</xdr:colOff>
      <xdr:row>94</xdr:row>
      <xdr:rowOff>120754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1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111881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2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14239</xdr:rowOff>
    </xdr:from>
    <xdr:to>
      <xdr:col>67</xdr:col>
      <xdr:colOff>101600</xdr:colOff>
      <xdr:row>94</xdr:row>
      <xdr:rowOff>115839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1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106966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2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36830</xdr:rowOff>
    </xdr:from>
    <xdr:to>
      <xdr:col>116</xdr:col>
      <xdr:colOff>63500</xdr:colOff>
      <xdr:row>39</xdr:row>
      <xdr:rowOff>41402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380480"/>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36830</xdr:rowOff>
    </xdr:from>
    <xdr:to>
      <xdr:col>111</xdr:col>
      <xdr:colOff>177800</xdr:colOff>
      <xdr:row>39</xdr:row>
      <xdr:rowOff>27115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6380480"/>
          <a:ext cx="889000" cy="3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68280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125984</xdr:rowOff>
    </xdr:from>
    <xdr:to>
      <xdr:col>107</xdr:col>
      <xdr:colOff>50800</xdr:colOff>
      <xdr:row>39</xdr:row>
      <xdr:rowOff>27115</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41084"/>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71137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125984</xdr:rowOff>
    </xdr:from>
    <xdr:to>
      <xdr:col>102</xdr:col>
      <xdr:colOff>114300</xdr:colOff>
      <xdr:row>39</xdr:row>
      <xdr:rowOff>28639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641084"/>
          <a:ext cx="8890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61803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74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313932"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1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157480</xdr:rowOff>
    </xdr:from>
    <xdr:to>
      <xdr:col>112</xdr:col>
      <xdr:colOff>38100</xdr:colOff>
      <xdr:row>37</xdr:row>
      <xdr:rowOff>87630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104157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088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147765</xdr:rowOff>
    </xdr:from>
    <xdr:to>
      <xdr:col>107</xdr:col>
      <xdr:colOff>101600</xdr:colOff>
      <xdr:row>39</xdr:row>
      <xdr:rowOff>77915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94442</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77333" y="6438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21861</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149289</xdr:rowOff>
    </xdr:from>
    <xdr:to>
      <xdr:col>98</xdr:col>
      <xdr:colOff>38100</xdr:colOff>
      <xdr:row>39</xdr:row>
      <xdr:rowOff>79439</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70566</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99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384,878</a:t>
          </a:r>
          <a:r>
            <a:rPr kumimoji="1" lang="ja-JP" altLang="en-US" sz="1100">
              <a:latin typeface="ＭＳ Ｐゴシック" panose="020B0600070205080204" pitchFamily="50" charset="-128"/>
              <a:ea typeface="ＭＳ Ｐゴシック" panose="020B0600070205080204" pitchFamily="50" charset="-128"/>
            </a:rPr>
            <a:t>円となっており、前年度決算との比較では</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22,208</a:t>
          </a:r>
          <a:r>
            <a:rPr kumimoji="1" lang="ja-JP" altLang="en-US" sz="1100">
              <a:latin typeface="ＭＳ Ｐゴシック" panose="020B0600070205080204" pitchFamily="50" charset="-128"/>
              <a:ea typeface="ＭＳ Ｐゴシック" panose="020B0600070205080204" pitchFamily="50" charset="-128"/>
            </a:rPr>
            <a:t>円の増となっている。主な構成項目である総務費は、住民一人当たり</a:t>
          </a:r>
          <a:r>
            <a:rPr kumimoji="1" lang="en-US" altLang="ja-JP" sz="1100">
              <a:latin typeface="ＭＳ Ｐゴシック" panose="020B0600070205080204" pitchFamily="50" charset="-128"/>
              <a:ea typeface="ＭＳ Ｐゴシック" panose="020B0600070205080204" pitchFamily="50" charset="-128"/>
            </a:rPr>
            <a:t>51,767</a:t>
          </a:r>
          <a:r>
            <a:rPr kumimoji="1" lang="ja-JP" altLang="en-US" sz="1100">
              <a:latin typeface="ＭＳ Ｐゴシック" panose="020B0600070205080204" pitchFamily="50" charset="-128"/>
              <a:ea typeface="ＭＳ Ｐゴシック" panose="020B0600070205080204" pitchFamily="50" charset="-128"/>
            </a:rPr>
            <a:t>円と全国平均及び類似団体平均を下回っているが、静岡県平均は上回っており、前年度よりも</a:t>
          </a:r>
          <a:r>
            <a:rPr kumimoji="1" lang="en-US" altLang="ja-JP" sz="1100">
              <a:latin typeface="ＭＳ Ｐゴシック" panose="020B0600070205080204" pitchFamily="50" charset="-128"/>
              <a:ea typeface="ＭＳ Ｐゴシック" panose="020B0600070205080204" pitchFamily="50" charset="-128"/>
            </a:rPr>
            <a:t>28.0%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11,327</a:t>
          </a:r>
          <a:r>
            <a:rPr kumimoji="1" lang="ja-JP" altLang="en-US" sz="1100">
              <a:latin typeface="ＭＳ Ｐゴシック" panose="020B0600070205080204" pitchFamily="50" charset="-128"/>
              <a:ea typeface="ＭＳ Ｐゴシック" panose="020B0600070205080204" pitchFamily="50" charset="-128"/>
            </a:rPr>
            <a:t>円の急増となっている。主な要因は、減債基金元金積立金や財政調整基金元金積立金、新庁舎建設事業費の増加によるものであるが、今後も大規模事業の継続計画や公共施設の老朽化対策に加え、新型コロナウイルス感染症対策経費の拡大や経済悪化に伴う減収に備えるため、健全財政の維持に向けた計画的な基金積立に努める。また、民生費は、全国平均、静岡県平均及び類似団体平均ともに大きく下回り、住民一人当たり</a:t>
          </a:r>
          <a:r>
            <a:rPr kumimoji="1" lang="en-US" altLang="ja-JP" sz="1100">
              <a:latin typeface="ＭＳ Ｐゴシック" panose="020B0600070205080204" pitchFamily="50" charset="-128"/>
              <a:ea typeface="ＭＳ Ｐゴシック" panose="020B0600070205080204" pitchFamily="50" charset="-128"/>
            </a:rPr>
            <a:t>112,463</a:t>
          </a:r>
          <a:r>
            <a:rPr kumimoji="1" lang="ja-JP" altLang="en-US" sz="1100">
              <a:latin typeface="ＭＳ Ｐゴシック" panose="020B0600070205080204" pitchFamily="50" charset="-128"/>
              <a:ea typeface="ＭＳ Ｐゴシック" panose="020B0600070205080204" pitchFamily="50" charset="-128"/>
            </a:rPr>
            <a:t>円と類似団体内では最も低い水準にあるが、年々、増加傾向にあり、本年度は</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6,223</a:t>
          </a:r>
          <a:r>
            <a:rPr kumimoji="1" lang="ja-JP" altLang="en-US" sz="1100">
              <a:latin typeface="ＭＳ Ｐゴシック" panose="020B0600070205080204" pitchFamily="50" charset="-128"/>
              <a:ea typeface="ＭＳ Ｐゴシック" panose="020B0600070205080204" pitchFamily="50" charset="-128"/>
            </a:rPr>
            <a:t>円増加している。これは、幼児教育・保育無償化に伴う地域型保育給付（小規模及び事業所内保育所の施設数増に伴う園児数の増）を含めた民間保育所等給付費やこども館建設事業費の増加が主な要因であるが、近年、子育て環境の充実を図るため、児童福祉費については重点的に取り組んでいることから、今後も他事業の抑制や取捨選択の徹底に努める。その他、衛生費は、新斎場建設に伴う志太広域事務組合斎場分担金や病院事業会計の経営安定化に伴う補助繰出金等の増加により、住民一人当たり</a:t>
          </a:r>
          <a:r>
            <a:rPr kumimoji="1" lang="en-US" altLang="ja-JP" sz="1100">
              <a:latin typeface="ＭＳ Ｐゴシック" panose="020B0600070205080204" pitchFamily="50" charset="-128"/>
              <a:ea typeface="ＭＳ Ｐゴシック" panose="020B0600070205080204" pitchFamily="50" charset="-128"/>
            </a:rPr>
            <a:t>47,471</a:t>
          </a:r>
          <a:r>
            <a:rPr kumimoji="1" lang="ja-JP" altLang="en-US" sz="1100">
              <a:latin typeface="ＭＳ Ｐゴシック" panose="020B0600070205080204" pitchFamily="50" charset="-128"/>
              <a:ea typeface="ＭＳ Ｐゴシック" panose="020B0600070205080204" pitchFamily="50" charset="-128"/>
            </a:rPr>
            <a:t>円と全国平均、静岡県平均及び類似団体平均を上回っており、前年度よりも</a:t>
          </a:r>
          <a:r>
            <a:rPr kumimoji="1" lang="en-US" altLang="ja-JP" sz="1100">
              <a:latin typeface="ＭＳ Ｐゴシック" panose="020B0600070205080204" pitchFamily="50" charset="-128"/>
              <a:ea typeface="ＭＳ Ｐゴシック" panose="020B0600070205080204" pitchFamily="50" charset="-128"/>
            </a:rPr>
            <a:t>14.8%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6,121</a:t>
          </a:r>
          <a:r>
            <a:rPr kumimoji="1" lang="ja-JP" altLang="en-US" sz="1100">
              <a:latin typeface="ＭＳ Ｐゴシック" panose="020B0600070205080204" pitchFamily="50" charset="-128"/>
              <a:ea typeface="ＭＳ Ｐゴシック" panose="020B0600070205080204" pitchFamily="50" charset="-128"/>
            </a:rPr>
            <a:t>円増加しているが、継続的に繰出基準の合理化や見直しを図り、普通会計の負担軽減に努める。一方、商工費は、全国平均、静岡県平均及び類似団体平均を上回り、住民一人当たり</a:t>
          </a:r>
          <a:r>
            <a:rPr kumimoji="1" lang="en-US" altLang="ja-JP" sz="1100">
              <a:latin typeface="ＭＳ Ｐゴシック" panose="020B0600070205080204" pitchFamily="50" charset="-128"/>
              <a:ea typeface="ＭＳ Ｐゴシック" panose="020B0600070205080204" pitchFamily="50" charset="-128"/>
            </a:rPr>
            <a:t>17,307</a:t>
          </a:r>
          <a:r>
            <a:rPr kumimoji="1" lang="ja-JP" altLang="en-US" sz="1100">
              <a:latin typeface="ＭＳ Ｐゴシック" panose="020B0600070205080204" pitchFamily="50" charset="-128"/>
              <a:ea typeface="ＭＳ Ｐゴシック" panose="020B0600070205080204" pitchFamily="50" charset="-128"/>
            </a:rPr>
            <a:t>円となっているが、前年度よりも</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2,602</a:t>
          </a:r>
          <a:r>
            <a:rPr kumimoji="1" lang="ja-JP" altLang="en-US" sz="1100">
              <a:latin typeface="ＭＳ Ｐゴシック" panose="020B0600070205080204" pitchFamily="50" charset="-128"/>
              <a:ea typeface="ＭＳ Ｐゴシック" panose="020B0600070205080204" pitchFamily="50" charset="-128"/>
            </a:rPr>
            <a:t>円減少している。主な要因は、ふるさと寄附金の減少に伴う返礼関連経費の減によるものであり、寄附状況に大きく影響されるが、効率的・効果的な手法を実践し、経費の削減に努める。また、労働費は、住民一人当たり</a:t>
          </a:r>
          <a:r>
            <a:rPr kumimoji="1" lang="en-US" altLang="ja-JP" sz="1100">
              <a:latin typeface="ＭＳ Ｐゴシック" panose="020B0600070205080204" pitchFamily="50" charset="-128"/>
              <a:ea typeface="ＭＳ Ｐゴシック" panose="020B0600070205080204" pitchFamily="50" charset="-128"/>
            </a:rPr>
            <a:t>9,722</a:t>
          </a:r>
          <a:r>
            <a:rPr kumimoji="1" lang="ja-JP" altLang="en-US" sz="1100">
              <a:latin typeface="ＭＳ Ｐゴシック" panose="020B0600070205080204" pitchFamily="50" charset="-128"/>
              <a:ea typeface="ＭＳ Ｐゴシック" panose="020B0600070205080204" pitchFamily="50" charset="-128"/>
            </a:rPr>
            <a:t>円と全国平均、静岡県平均及び類似団体平均ともに大きく上回っているが、前年度よりも減少している。勤労者住宅及び教育資金貸付事業費の減少が要因であるが、近年の低金利や変動金利の需要増に伴う貸付金額の低下が顕著であることから、今後、事業縮小・廃止を進める方針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○財政調整基金残高</a:t>
          </a:r>
        </a:p>
        <a:p>
          <a:r>
            <a:rPr kumimoji="1" lang="ja-JP" altLang="en-US" sz="850">
              <a:latin typeface="ＭＳ ゴシック" pitchFamily="49" charset="-128"/>
              <a:ea typeface="ＭＳ ゴシック" pitchFamily="49" charset="-128"/>
            </a:rPr>
            <a:t>　適切な財源確保と歳出抑制に伴い、取り崩しを回避し、３億</a:t>
          </a:r>
          <a:r>
            <a:rPr kumimoji="1" lang="en-US" altLang="ja-JP" sz="850">
              <a:latin typeface="ＭＳ ゴシック" pitchFamily="49" charset="-128"/>
              <a:ea typeface="ＭＳ ゴシック" pitchFamily="49" charset="-128"/>
            </a:rPr>
            <a:t>86</a:t>
          </a:r>
          <a:r>
            <a:rPr kumimoji="1" lang="ja-JP" altLang="en-US" sz="850">
              <a:latin typeface="ＭＳ ゴシック" pitchFamily="49" charset="-128"/>
              <a:ea typeface="ＭＳ ゴシック" pitchFamily="49" charset="-128"/>
            </a:rPr>
            <a:t>百万円を積み立てたことにより、</a:t>
          </a:r>
          <a:r>
            <a:rPr kumimoji="1" lang="en-US" altLang="ja-JP" sz="850">
              <a:latin typeface="ＭＳ ゴシック" pitchFamily="49" charset="-128"/>
              <a:ea typeface="ＭＳ ゴシック" pitchFamily="49" charset="-128"/>
            </a:rPr>
            <a:t>1.42</a:t>
          </a:r>
          <a:r>
            <a:rPr kumimoji="1" lang="ja-JP" altLang="en-US" sz="850">
              <a:latin typeface="ＭＳ ゴシック" pitchFamily="49" charset="-128"/>
              <a:ea typeface="ＭＳ ゴシック" pitchFamily="49" charset="-128"/>
            </a:rPr>
            <a:t>ポイントの増となっている。</a:t>
          </a:r>
        </a:p>
        <a:p>
          <a:r>
            <a:rPr kumimoji="1" lang="ja-JP" altLang="en-US" sz="850">
              <a:latin typeface="ＭＳ ゴシック" pitchFamily="49" charset="-128"/>
              <a:ea typeface="ＭＳ ゴシック" pitchFamily="49" charset="-128"/>
            </a:rPr>
            <a:t>○実質収支額</a:t>
          </a:r>
        </a:p>
        <a:p>
          <a:r>
            <a:rPr kumimoji="1" lang="ja-JP" altLang="en-US" sz="850">
              <a:latin typeface="ＭＳ ゴシック" pitchFamily="49" charset="-128"/>
              <a:ea typeface="ＭＳ ゴシック" pitchFamily="49" charset="-128"/>
            </a:rPr>
            <a:t>　継続的な行財政改革への取り組みに伴う財源確保と徹底的な事務事業の見直しによる歳出抑制により、前年度とほぼ横ばいを推移している。</a:t>
          </a:r>
        </a:p>
        <a:p>
          <a:r>
            <a:rPr kumimoji="1" lang="ja-JP" altLang="en-US" sz="850">
              <a:latin typeface="ＭＳ ゴシック" pitchFamily="49" charset="-128"/>
              <a:ea typeface="ＭＳ ゴシック" pitchFamily="49" charset="-128"/>
            </a:rPr>
            <a:t>○実質単年度収支</a:t>
          </a:r>
        </a:p>
        <a:p>
          <a:r>
            <a:rPr kumimoji="1" lang="ja-JP" altLang="en-US" sz="850">
              <a:latin typeface="ＭＳ ゴシック" pitchFamily="49" charset="-128"/>
              <a:ea typeface="ＭＳ ゴシック" pitchFamily="49" charset="-128"/>
            </a:rPr>
            <a:t>　前年度より減少しているものの、財政調整基金の着実な積み立てと取り崩しの回避により、黒字を保っている。</a:t>
          </a:r>
        </a:p>
        <a:p>
          <a:r>
            <a:rPr kumimoji="1" lang="ja-JP" altLang="en-US" sz="850">
              <a:latin typeface="ＭＳ ゴシック" pitchFamily="49" charset="-128"/>
              <a:ea typeface="ＭＳ ゴシック" pitchFamily="49" charset="-128"/>
            </a:rPr>
            <a:t>○今後の対応</a:t>
          </a:r>
        </a:p>
        <a:p>
          <a:r>
            <a:rPr kumimoji="1" lang="ja-JP" altLang="en-US" sz="850">
              <a:latin typeface="ＭＳ ゴシック" pitchFamily="49" charset="-128"/>
              <a:ea typeface="ＭＳ ゴシック" pitchFamily="49" charset="-128"/>
            </a:rPr>
            <a:t>　増大する公共施設の老朽化対策等に加え、新型コロナウイルス感染症の長期化に伴う地方税の減や合併算定替えによる激変緩和措置の終了に伴う地方交付税の減により、より一層厳しい状況が見込まれるが、引き続き、財政健全化の取り組みを推進し、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年度以降、各会計において、いずれも黒字である。</a:t>
          </a:r>
        </a:p>
        <a:p>
          <a:r>
            <a:rPr kumimoji="1" lang="ja-JP" altLang="en-US" sz="1100">
              <a:latin typeface="ＭＳ ゴシック" pitchFamily="49" charset="-128"/>
              <a:ea typeface="ＭＳ ゴシック" pitchFamily="49" charset="-128"/>
            </a:rPr>
            <a:t>　病院事業会計は、平成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年度まであった基準外繰出の経営支援について、平成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年度以降はないが、近年（平成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年度以降）、経常損失が常態化しており、黒字化に向けた抜本的な経営改善が課題となっている。</a:t>
          </a:r>
        </a:p>
        <a:p>
          <a:r>
            <a:rPr kumimoji="1" lang="ja-JP" altLang="en-US" sz="1100">
              <a:latin typeface="ＭＳ ゴシック" pitchFamily="49" charset="-128"/>
              <a:ea typeface="ＭＳ ゴシック" pitchFamily="49" charset="-128"/>
            </a:rPr>
            <a:t>　一般会計は、地方税や各種交付金等の減があったが、国県支出金や地方特例交付金等の増により、歳入総額では前年度比</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39</a:t>
          </a:r>
          <a:r>
            <a:rPr kumimoji="1" lang="ja-JP" altLang="en-US" sz="1100">
              <a:latin typeface="ＭＳ ゴシック" pitchFamily="49" charset="-128"/>
              <a:ea typeface="ＭＳ ゴシック" pitchFamily="49" charset="-128"/>
            </a:rPr>
            <a:t>百万円の増となった。一方、公共下水道事業会計補助繰出金や一部事務組合分担金等、主に補助費等の増により、歳出総額では前年度比</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83</a:t>
          </a:r>
          <a:r>
            <a:rPr kumimoji="1" lang="ja-JP" altLang="en-US" sz="1100">
              <a:latin typeface="ＭＳ ゴシック" pitchFamily="49" charset="-128"/>
              <a:ea typeface="ＭＳ ゴシック" pitchFamily="49" charset="-128"/>
            </a:rPr>
            <a:t>百万円の増と、全体として、黒字額は減少している。</a:t>
          </a:r>
        </a:p>
        <a:p>
          <a:r>
            <a:rPr kumimoji="1" lang="ja-JP" altLang="en-US" sz="1100">
              <a:latin typeface="ＭＳ ゴシック" pitchFamily="49" charset="-128"/>
              <a:ea typeface="ＭＳ ゴシック" pitchFamily="49" charset="-128"/>
            </a:rPr>
            <a:t>　公共下水道事業会計は、地方公営企業法の適用に伴い、令和元年度より公営企業会計に移行されたが、慢性的な資金不足を抱え、一般会計からの多額の繰入金が必要となることが懸念される。</a:t>
          </a:r>
        </a:p>
        <a:p>
          <a:r>
            <a:rPr kumimoji="1" lang="ja-JP" altLang="en-US" sz="1100">
              <a:latin typeface="ＭＳ ゴシック" pitchFamily="49" charset="-128"/>
              <a:ea typeface="ＭＳ ゴシック" pitchFamily="49" charset="-128"/>
            </a:rPr>
            <a:t>　介護保険事業特別会計は、居宅介護サービス給付費や施設介護サービス給付費等の各種サービス給付費の増に伴う歳出総額の増加に加え、歳入総額が減少したことにより、黒字額は減少している。</a:t>
          </a:r>
        </a:p>
        <a:p>
          <a:r>
            <a:rPr kumimoji="1" lang="ja-JP" altLang="en-US" sz="1100">
              <a:latin typeface="ＭＳ ゴシック" pitchFamily="49" charset="-128"/>
              <a:ea typeface="ＭＳ ゴシック" pitchFamily="49" charset="-128"/>
            </a:rPr>
            <a:t>　その他、水道事業会計や国民健康保険事業特別会計、し尿処理事業特別会計は、前年度と同程度で推移している。</a:t>
          </a:r>
        </a:p>
        <a:p>
          <a:r>
            <a:rPr kumimoji="1" lang="ja-JP" altLang="en-US" sz="1100">
              <a:latin typeface="ＭＳ ゴシック" pitchFamily="49" charset="-128"/>
              <a:ea typeface="ＭＳ ゴシック" pitchFamily="49" charset="-128"/>
            </a:rPr>
            <a:t>　また、その他会計について、健全な財政運営に努めているが、主に港湾事業特別会計は、歳入歳出ともに減少したものの、前年度は不動産売払収入による歳入増があったことから、歳入総額の減少が影響し、黒字額は減少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各会計において、行財政改革への取り組みを推進し、使用料の見直し等による歳入確保や補助金交付基準の明確化や見直し、廃止等による歳出削減を図り、適切な財政運営及び企業経営に努める。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svmfile\filesv\102002001&#36001;&#25919;&#35506;\010_&#36001;&#25919;&#25285;&#24403;\004_&#27770;&#31639;&#32113;&#35336;\R1&#27770;&#31639;&#32113;&#35336;\&#9327;_&#36001;&#25919;&#29366;&#27841;&#36039;&#26009;&#38598;\&#30476;&#25552;&#20986;\222127AZA_2019_.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焼津市振興公社</v>
          </cell>
        </row>
        <row r="8">
          <cell r="B8" t="str">
            <v>し尿処理事業特別会計</v>
          </cell>
          <cell r="BS8" t="str">
            <v>焼津水産振興センター</v>
          </cell>
        </row>
        <row r="9">
          <cell r="B9" t="str">
            <v>土地取得事業特別会計</v>
          </cell>
          <cell r="BR9" t="str">
            <v>〇</v>
          </cell>
          <cell r="BS9" t="str">
            <v>焼津市土地開発公社</v>
          </cell>
        </row>
        <row r="10">
          <cell r="B10" t="str">
            <v>港湾事業特別会計</v>
          </cell>
          <cell r="BS10" t="str">
            <v>焼津市勤労者福祉サービスセンター</v>
          </cell>
        </row>
        <row r="28">
          <cell r="B28" t="str">
            <v>国民健康保険事業特別会計</v>
          </cell>
        </row>
        <row r="29">
          <cell r="B29" t="str">
            <v>駐車場事業特別会計</v>
          </cell>
        </row>
        <row r="30">
          <cell r="B30" t="str">
            <v>介護保険事業特別会計</v>
          </cell>
        </row>
        <row r="31">
          <cell r="B31" t="str">
            <v>後期高齢者医療事業特別会計</v>
          </cell>
        </row>
        <row r="32">
          <cell r="B32" t="str">
            <v>水道事業会計</v>
          </cell>
        </row>
        <row r="33">
          <cell r="B33" t="str">
            <v>病院事業会計</v>
          </cell>
        </row>
        <row r="34">
          <cell r="B34" t="str">
            <v>公共下水道事業会計</v>
          </cell>
        </row>
        <row r="35">
          <cell r="B35" t="str">
            <v>温泉事業特別会計</v>
          </cell>
        </row>
        <row r="68">
          <cell r="B68" t="str">
            <v>駿遠学園管理組合</v>
          </cell>
        </row>
        <row r="69">
          <cell r="B69" t="str">
            <v>志太広域事務組合（一般会計）</v>
          </cell>
        </row>
        <row r="70">
          <cell r="B70" t="str">
            <v>志太広域事務組合（看護会計）</v>
          </cell>
        </row>
        <row r="71">
          <cell r="B71" t="str">
            <v>静岡県後期高齢者医療広域連合（普通会計）</v>
          </cell>
        </row>
        <row r="72">
          <cell r="B72" t="str">
            <v>静岡県後期高齢者医療広域連合（事業会計）</v>
          </cell>
        </row>
        <row r="73">
          <cell r="B73" t="str">
            <v>静岡地方税滞納整理機構</v>
          </cell>
        </row>
        <row r="74">
          <cell r="B74" t="str">
            <v>静岡県大井川広域水道企業団</v>
          </cell>
        </row>
      </sheetData>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30626</v>
          </cell>
          <cell r="F3">
            <v>46440</v>
          </cell>
        </row>
        <row r="5">
          <cell r="A5" t="str">
            <v xml:space="preserve"> H28</v>
          </cell>
          <cell r="D5">
            <v>32554</v>
          </cell>
          <cell r="F5">
            <v>63257</v>
          </cell>
        </row>
        <row r="7">
          <cell r="A7" t="str">
            <v xml:space="preserve"> H29</v>
          </cell>
          <cell r="D7">
            <v>51508</v>
          </cell>
          <cell r="F7">
            <v>52308</v>
          </cell>
        </row>
        <row r="9">
          <cell r="A9" t="str">
            <v xml:space="preserve"> H30</v>
          </cell>
          <cell r="D9">
            <v>47883</v>
          </cell>
          <cell r="F9">
            <v>46402</v>
          </cell>
        </row>
        <row r="11">
          <cell r="A11" t="str">
            <v xml:space="preserve"> R01</v>
          </cell>
          <cell r="D11">
            <v>53643</v>
          </cell>
          <cell r="F11">
            <v>66343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56CA-4F9B-493F-81B4-DC5DBB1B9BCF}">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91</v>
      </c>
      <c r="AZ4" s="421"/>
      <c r="BA4" s="421"/>
      <c r="BB4" s="421"/>
      <c r="BC4" s="421"/>
      <c r="BD4" s="421"/>
      <c r="BE4" s="421"/>
      <c r="BF4" s="421"/>
      <c r="BG4" s="421"/>
      <c r="BH4" s="421"/>
      <c r="BI4" s="421"/>
      <c r="BJ4" s="421"/>
      <c r="BK4" s="421"/>
      <c r="BL4" s="421"/>
      <c r="BM4" s="422"/>
      <c r="BN4" s="423">
        <v>56485209</v>
      </c>
      <c r="BO4" s="424"/>
      <c r="BP4" s="424"/>
      <c r="BQ4" s="424"/>
      <c r="BR4" s="424"/>
      <c r="BS4" s="424"/>
      <c r="BT4" s="424"/>
      <c r="BU4" s="425"/>
      <c r="BV4" s="423">
        <v>54439578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10</v>
      </c>
      <c r="CU4" s="608"/>
      <c r="CV4" s="608"/>
      <c r="CW4" s="608"/>
      <c r="CX4" s="608"/>
      <c r="CY4" s="608"/>
      <c r="CZ4" s="608"/>
      <c r="DA4" s="609"/>
      <c r="DB4" s="607">
        <v>11</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53665464</v>
      </c>
      <c r="BO5" s="429"/>
      <c r="BP5" s="429"/>
      <c r="BQ5" s="429"/>
      <c r="BR5" s="429"/>
      <c r="BS5" s="429"/>
      <c r="BT5" s="429"/>
      <c r="BU5" s="430"/>
      <c r="BV5" s="428">
        <v>50728760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87.2</v>
      </c>
      <c r="CU5" s="399"/>
      <c r="CV5" s="399"/>
      <c r="CW5" s="399"/>
      <c r="CX5" s="399"/>
      <c r="CY5" s="399"/>
      <c r="CZ5" s="399"/>
      <c r="DA5" s="400"/>
      <c r="DB5" s="398">
        <v>87.6</v>
      </c>
      <c r="DC5" s="399"/>
      <c r="DD5" s="399"/>
      <c r="DE5" s="399"/>
      <c r="DF5" s="399"/>
      <c r="DG5" s="399"/>
      <c r="DH5" s="399"/>
      <c r="DI5" s="400"/>
      <c r="DJ5" s="186"/>
      <c r="DK5" s="186"/>
      <c r="DL5" s="186"/>
      <c r="DM5" s="186"/>
      <c r="DN5" s="186"/>
      <c r="DO5" s="186"/>
    </row>
    <row r="6" spans="1:119" ht="18.75" customHeight="1" x14ac:dyDescent="0.15">
      <c r="A6" s="187"/>
      <c r="B6" s="584" t="s">
        <v>97</v>
      </c>
      <c r="C6" s="444"/>
      <c r="D6" s="444"/>
      <c r="E6" s="585"/>
      <c r="F6" s="585"/>
      <c r="G6" s="585"/>
      <c r="H6" s="585"/>
      <c r="I6" s="585"/>
      <c r="J6" s="585"/>
      <c r="K6" s="585"/>
      <c r="L6" s="585" t="s">
        <v>98</v>
      </c>
      <c r="M6" s="585"/>
      <c r="N6" s="585"/>
      <c r="O6" s="585"/>
      <c r="P6" s="585"/>
      <c r="Q6" s="585"/>
      <c r="R6" s="468"/>
      <c r="S6" s="468"/>
      <c r="T6" s="468"/>
      <c r="U6" s="468"/>
      <c r="V6" s="591"/>
      <c r="W6" s="519" t="s">
        <v>99</v>
      </c>
      <c r="X6" s="443"/>
      <c r="Y6" s="443"/>
      <c r="Z6" s="443"/>
      <c r="AA6" s="443"/>
      <c r="AB6" s="444"/>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2819745</v>
      </c>
      <c r="BO6" s="429"/>
      <c r="BP6" s="429"/>
      <c r="BQ6" s="429"/>
      <c r="BR6" s="429"/>
      <c r="BS6" s="429"/>
      <c r="BT6" s="429"/>
      <c r="BU6" s="430"/>
      <c r="BV6" s="428">
        <v>3710818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92.4</v>
      </c>
      <c r="CU6" s="582"/>
      <c r="CV6" s="582"/>
      <c r="CW6" s="582"/>
      <c r="CX6" s="582"/>
      <c r="CY6" s="582"/>
      <c r="CZ6" s="582"/>
      <c r="DA6" s="583"/>
      <c r="DB6" s="581">
        <v>93.5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86964</v>
      </c>
      <c r="BO7" s="429"/>
      <c r="BP7" s="429"/>
      <c r="BQ7" s="429"/>
      <c r="BR7" s="429"/>
      <c r="BS7" s="429"/>
      <c r="BT7" s="429"/>
      <c r="BU7" s="430"/>
      <c r="BV7" s="428">
        <v>709479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27291124</v>
      </c>
      <c r="CU7" s="429"/>
      <c r="CV7" s="429"/>
      <c r="CW7" s="429"/>
      <c r="CX7" s="429"/>
      <c r="CY7" s="429"/>
      <c r="CZ7" s="429"/>
      <c r="DA7" s="430"/>
      <c r="DB7" s="428">
        <v>27298834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2732781</v>
      </c>
      <c r="BO8" s="429"/>
      <c r="BP8" s="429"/>
      <c r="BQ8" s="429"/>
      <c r="BR8" s="429"/>
      <c r="BS8" s="429"/>
      <c r="BT8" s="429"/>
      <c r="BU8" s="430"/>
      <c r="BV8" s="428">
        <v>3001339</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0.89</v>
      </c>
      <c r="CU8" s="542"/>
      <c r="CV8" s="542"/>
      <c r="CW8" s="542"/>
      <c r="CX8" s="542"/>
      <c r="CY8" s="542"/>
      <c r="CZ8" s="542"/>
      <c r="DA8" s="543"/>
      <c r="DB8" s="541">
        <v>0.9</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139462</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-268558</v>
      </c>
      <c r="BO9" s="429"/>
      <c r="BP9" s="429"/>
      <c r="BQ9" s="429"/>
      <c r="BR9" s="429"/>
      <c r="BS9" s="429"/>
      <c r="BT9" s="429"/>
      <c r="BU9" s="430"/>
      <c r="BV9" s="428">
        <v>1096135</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11.8</v>
      </c>
      <c r="CU9" s="399"/>
      <c r="CV9" s="399"/>
      <c r="CW9" s="399"/>
      <c r="CX9" s="399"/>
      <c r="CY9" s="399"/>
      <c r="CZ9" s="399"/>
      <c r="DA9" s="400"/>
      <c r="DB9" s="398">
        <v>11.6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143249</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386020</v>
      </c>
      <c r="BO10" s="429"/>
      <c r="BP10" s="429"/>
      <c r="BQ10" s="429"/>
      <c r="BR10" s="429"/>
      <c r="BS10" s="429"/>
      <c r="BT10" s="429"/>
      <c r="BU10" s="430"/>
      <c r="BV10" s="428">
        <v>4348</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121</v>
      </c>
      <c r="M11" s="477"/>
      <c r="N11" s="477"/>
      <c r="O11" s="477"/>
      <c r="P11" s="477"/>
      <c r="Q11" s="478"/>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94</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500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139435</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94</v>
      </c>
      <c r="AV12" s="486"/>
      <c r="AW12" s="486"/>
      <c r="AX12" s="486"/>
      <c r="AY12" s="408" t="s">
        <v>132</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737245</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126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134</v>
      </c>
      <c r="N13" s="529"/>
      <c r="O13" s="529"/>
      <c r="P13" s="529"/>
      <c r="Q13" s="530"/>
      <c r="R13" s="531">
        <v>134968</v>
      </c>
      <c r="S13" s="532"/>
      <c r="T13" s="532"/>
      <c r="U13" s="532"/>
      <c r="V13" s="533"/>
      <c r="W13" s="519" t="s">
        <v>135</v>
      </c>
      <c r="X13" s="443"/>
      <c r="Y13" s="443"/>
      <c r="Z13" s="443"/>
      <c r="AA13" s="443"/>
      <c r="AB13" s="444"/>
      <c r="AC13" s="404">
        <v>2063</v>
      </c>
      <c r="AD13" s="405"/>
      <c r="AE13" s="405"/>
      <c r="AF13" s="405"/>
      <c r="AG13" s="406"/>
      <c r="AH13" s="404">
        <v>2238</v>
      </c>
      <c r="AI13" s="405"/>
      <c r="AJ13" s="405"/>
      <c r="AK13" s="405"/>
      <c r="AL13" s="407"/>
      <c r="AM13" s="497" t="s">
        <v>136</v>
      </c>
      <c r="AN13" s="402"/>
      <c r="AO13" s="402"/>
      <c r="AP13" s="402"/>
      <c r="AQ13" s="402"/>
      <c r="AR13" s="402"/>
      <c r="AS13" s="402"/>
      <c r="AT13" s="403"/>
      <c r="AU13" s="485" t="s">
        <v>114</v>
      </c>
      <c r="AV13" s="486"/>
      <c r="AW13" s="486"/>
      <c r="AX13" s="486"/>
      <c r="AY13" s="408" t="s">
        <v>137</v>
      </c>
      <c r="AZ13" s="409"/>
      <c r="BA13" s="409"/>
      <c r="BB13" s="409"/>
      <c r="BC13" s="409"/>
      <c r="BD13" s="409"/>
      <c r="BE13" s="409"/>
      <c r="BF13" s="409"/>
      <c r="BG13" s="409"/>
      <c r="BH13" s="409"/>
      <c r="BI13" s="409"/>
      <c r="BJ13" s="409"/>
      <c r="BK13" s="409"/>
      <c r="BL13" s="409"/>
      <c r="BM13" s="410"/>
      <c r="BN13" s="428">
        <v>117462</v>
      </c>
      <c r="BO13" s="429"/>
      <c r="BP13" s="429"/>
      <c r="BQ13" s="429"/>
      <c r="BR13" s="429"/>
      <c r="BS13" s="429"/>
      <c r="BT13" s="429"/>
      <c r="BU13" s="430"/>
      <c r="BV13" s="428">
        <v>363738</v>
      </c>
      <c r="BW13" s="429"/>
      <c r="BX13" s="429"/>
      <c r="BY13" s="429"/>
      <c r="BZ13" s="429"/>
      <c r="CA13" s="429"/>
      <c r="CB13" s="429"/>
      <c r="CC13" s="430"/>
      <c r="CD13" s="437" t="s">
        <v>138</v>
      </c>
      <c r="CE13" s="438"/>
      <c r="CF13" s="438"/>
      <c r="CG13" s="438"/>
      <c r="CH13" s="438"/>
      <c r="CI13" s="438"/>
      <c r="CJ13" s="438"/>
      <c r="CK13" s="438"/>
      <c r="CL13" s="438"/>
      <c r="CM13" s="438"/>
      <c r="CN13" s="438"/>
      <c r="CO13" s="438"/>
      <c r="CP13" s="438"/>
      <c r="CQ13" s="438"/>
      <c r="CR13" s="438"/>
      <c r="CS13" s="439"/>
      <c r="CT13" s="398">
        <v>6.5</v>
      </c>
      <c r="CU13" s="399"/>
      <c r="CV13" s="399"/>
      <c r="CW13" s="399"/>
      <c r="CX13" s="399"/>
      <c r="CY13" s="399"/>
      <c r="CZ13" s="399"/>
      <c r="DA13" s="400"/>
      <c r="DB13" s="398">
        <v>6.7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139</v>
      </c>
      <c r="M14" s="565"/>
      <c r="N14" s="565"/>
      <c r="O14" s="565"/>
      <c r="P14" s="565"/>
      <c r="Q14" s="566"/>
      <c r="R14" s="531">
        <v>139876</v>
      </c>
      <c r="S14" s="532"/>
      <c r="T14" s="532"/>
      <c r="U14" s="532"/>
      <c r="V14" s="533"/>
      <c r="W14" s="534"/>
      <c r="X14" s="446"/>
      <c r="Y14" s="446"/>
      <c r="Z14" s="446"/>
      <c r="AA14" s="446"/>
      <c r="AB14" s="447"/>
      <c r="AC14" s="524">
        <v>3</v>
      </c>
      <c r="AD14" s="525"/>
      <c r="AE14" s="525"/>
      <c r="AF14" s="525"/>
      <c r="AG14" s="526"/>
      <c r="AH14" s="524">
        <v>3.1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140</v>
      </c>
      <c r="CE14" s="435"/>
      <c r="CF14" s="435"/>
      <c r="CG14" s="435"/>
      <c r="CH14" s="435"/>
      <c r="CI14" s="435"/>
      <c r="CJ14" s="435"/>
      <c r="CK14" s="435"/>
      <c r="CL14" s="435"/>
      <c r="CM14" s="435"/>
      <c r="CN14" s="435"/>
      <c r="CO14" s="435"/>
      <c r="CP14" s="435"/>
      <c r="CQ14" s="435"/>
      <c r="CR14" s="435"/>
      <c r="CS14" s="436"/>
      <c r="CT14" s="535">
        <v>7</v>
      </c>
      <c r="CU14" s="536"/>
      <c r="CV14" s="536"/>
      <c r="CW14" s="536"/>
      <c r="CX14" s="536"/>
      <c r="CY14" s="536"/>
      <c r="CZ14" s="536"/>
      <c r="DA14" s="537"/>
      <c r="DB14" s="535">
        <v>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134</v>
      </c>
      <c r="N15" s="529"/>
      <c r="O15" s="529"/>
      <c r="P15" s="529"/>
      <c r="Q15" s="530"/>
      <c r="R15" s="531">
        <v>135828</v>
      </c>
      <c r="S15" s="532"/>
      <c r="T15" s="532"/>
      <c r="U15" s="532"/>
      <c r="V15" s="533"/>
      <c r="W15" s="519" t="s">
        <v>141</v>
      </c>
      <c r="X15" s="443"/>
      <c r="Y15" s="443"/>
      <c r="Z15" s="443"/>
      <c r="AA15" s="443"/>
      <c r="AB15" s="444"/>
      <c r="AC15" s="404">
        <v>25386</v>
      </c>
      <c r="AD15" s="405"/>
      <c r="AE15" s="405"/>
      <c r="AF15" s="405"/>
      <c r="AG15" s="406"/>
      <c r="AH15" s="404">
        <v>26824</v>
      </c>
      <c r="AI15" s="405"/>
      <c r="AJ15" s="405"/>
      <c r="AK15" s="405"/>
      <c r="AL15" s="407"/>
      <c r="AM15" s="497"/>
      <c r="AN15" s="402"/>
      <c r="AO15" s="402"/>
      <c r="AP15" s="402"/>
      <c r="AQ15" s="402"/>
      <c r="AR15" s="402"/>
      <c r="AS15" s="402"/>
      <c r="AT15" s="403"/>
      <c r="AU15" s="485"/>
      <c r="AV15" s="486"/>
      <c r="AW15" s="486"/>
      <c r="AX15" s="486"/>
      <c r="AY15" s="420" t="s">
        <v>142</v>
      </c>
      <c r="AZ15" s="421"/>
      <c r="BA15" s="421"/>
      <c r="BB15" s="421"/>
      <c r="BC15" s="421"/>
      <c r="BD15" s="421"/>
      <c r="BE15" s="421"/>
      <c r="BF15" s="421"/>
      <c r="BG15" s="421"/>
      <c r="BH15" s="421"/>
      <c r="BI15" s="421"/>
      <c r="BJ15" s="421"/>
      <c r="BK15" s="421"/>
      <c r="BL15" s="421"/>
      <c r="BM15" s="422"/>
      <c r="BN15" s="423">
        <v>18077828</v>
      </c>
      <c r="BO15" s="424"/>
      <c r="BP15" s="424"/>
      <c r="BQ15" s="424"/>
      <c r="BR15" s="424"/>
      <c r="BS15" s="424"/>
      <c r="BT15" s="424"/>
      <c r="BU15" s="425"/>
      <c r="BV15" s="423">
        <v>18119592</v>
      </c>
      <c r="BW15" s="424"/>
      <c r="BX15" s="424"/>
      <c r="BY15" s="424"/>
      <c r="BZ15" s="424"/>
      <c r="CA15" s="424"/>
      <c r="CB15" s="424"/>
      <c r="CC15" s="425"/>
      <c r="CD15" s="538" t="s">
        <v>143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144</v>
      </c>
      <c r="M16" s="522"/>
      <c r="N16" s="522"/>
      <c r="O16" s="522"/>
      <c r="P16" s="522"/>
      <c r="Q16" s="523"/>
      <c r="R16" s="516" t="s">
        <v>145</v>
      </c>
      <c r="S16" s="517"/>
      <c r="T16" s="517"/>
      <c r="U16" s="517"/>
      <c r="V16" s="518"/>
      <c r="W16" s="534"/>
      <c r="X16" s="446"/>
      <c r="Y16" s="446"/>
      <c r="Z16" s="446"/>
      <c r="AA16" s="446"/>
      <c r="AB16" s="447"/>
      <c r="AC16" s="524">
        <v>36.700000000000003</v>
      </c>
      <c r="AD16" s="525"/>
      <c r="AE16" s="525"/>
      <c r="AF16" s="525"/>
      <c r="AG16" s="526"/>
      <c r="AH16" s="524">
        <v>37.6</v>
      </c>
      <c r="AI16" s="525"/>
      <c r="AJ16" s="525"/>
      <c r="AK16" s="525"/>
      <c r="AL16" s="527"/>
      <c r="AM16" s="497"/>
      <c r="AN16" s="402"/>
      <c r="AO16" s="402"/>
      <c r="AP16" s="402"/>
      <c r="AQ16" s="402"/>
      <c r="AR16" s="402"/>
      <c r="AS16" s="402"/>
      <c r="AT16" s="403"/>
      <c r="AU16" s="485"/>
      <c r="AV16" s="486"/>
      <c r="AW16" s="486"/>
      <c r="AX16" s="486"/>
      <c r="AY16" s="408" t="s">
        <v>146</v>
      </c>
      <c r="AZ16" s="409"/>
      <c r="BA16" s="409"/>
      <c r="BB16" s="409"/>
      <c r="BC16" s="409"/>
      <c r="BD16" s="409"/>
      <c r="BE16" s="409"/>
      <c r="BF16" s="409"/>
      <c r="BG16" s="409"/>
      <c r="BH16" s="409"/>
      <c r="BI16" s="409"/>
      <c r="BJ16" s="409"/>
      <c r="BK16" s="409"/>
      <c r="BL16" s="409"/>
      <c r="BM16" s="410"/>
      <c r="BN16" s="428">
        <v>20428848</v>
      </c>
      <c r="BO16" s="429"/>
      <c r="BP16" s="429"/>
      <c r="BQ16" s="429"/>
      <c r="BR16" s="429"/>
      <c r="BS16" s="429"/>
      <c r="BT16" s="429"/>
      <c r="BU16" s="430"/>
      <c r="BV16" s="428">
        <v>20213571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147</v>
      </c>
      <c r="N17" s="514"/>
      <c r="O17" s="514"/>
      <c r="P17" s="514"/>
      <c r="Q17" s="515"/>
      <c r="R17" s="516" t="s">
        <v>148</v>
      </c>
      <c r="S17" s="517"/>
      <c r="T17" s="517"/>
      <c r="U17" s="517"/>
      <c r="V17" s="518"/>
      <c r="W17" s="519" t="s">
        <v>149</v>
      </c>
      <c r="X17" s="443"/>
      <c r="Y17" s="443"/>
      <c r="Z17" s="443"/>
      <c r="AA17" s="443"/>
      <c r="AB17" s="444"/>
      <c r="AC17" s="404">
        <v>41766</v>
      </c>
      <c r="AD17" s="405"/>
      <c r="AE17" s="405"/>
      <c r="AF17" s="405"/>
      <c r="AG17" s="406"/>
      <c r="AH17" s="404">
        <v>42198</v>
      </c>
      <c r="AI17" s="405"/>
      <c r="AJ17" s="405"/>
      <c r="AK17" s="405"/>
      <c r="AL17" s="407"/>
      <c r="AM17" s="497"/>
      <c r="AN17" s="402"/>
      <c r="AO17" s="402"/>
      <c r="AP17" s="402"/>
      <c r="AQ17" s="402"/>
      <c r="AR17" s="402"/>
      <c r="AS17" s="402"/>
      <c r="AT17" s="403"/>
      <c r="AU17" s="485"/>
      <c r="AV17" s="486"/>
      <c r="AW17" s="486"/>
      <c r="AX17" s="486"/>
      <c r="AY17" s="408" t="s">
        <v>150</v>
      </c>
      <c r="AZ17" s="409"/>
      <c r="BA17" s="409"/>
      <c r="BB17" s="409"/>
      <c r="BC17" s="409"/>
      <c r="BD17" s="409"/>
      <c r="BE17" s="409"/>
      <c r="BF17" s="409"/>
      <c r="BG17" s="409"/>
      <c r="BH17" s="409"/>
      <c r="BI17" s="409"/>
      <c r="BJ17" s="409"/>
      <c r="BK17" s="409"/>
      <c r="BL17" s="409"/>
      <c r="BM17" s="410"/>
      <c r="BN17" s="428">
        <v>23144154</v>
      </c>
      <c r="BO17" s="429"/>
      <c r="BP17" s="429"/>
      <c r="BQ17" s="429"/>
      <c r="BR17" s="429"/>
      <c r="BS17" s="429"/>
      <c r="BT17" s="429"/>
      <c r="BU17" s="430"/>
      <c r="BV17" s="428">
        <v>23139694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151</v>
      </c>
      <c r="C18" s="491"/>
      <c r="D18" s="491"/>
      <c r="E18" s="492"/>
      <c r="F18" s="492"/>
      <c r="G18" s="492"/>
      <c r="H18" s="492"/>
      <c r="I18" s="492"/>
      <c r="J18" s="492"/>
      <c r="K18" s="492"/>
      <c r="L18" s="493">
        <v>70.31</v>
      </c>
      <c r="M18" s="493"/>
      <c r="N18" s="493"/>
      <c r="O18" s="493"/>
      <c r="P18" s="493"/>
      <c r="Q18" s="493"/>
      <c r="R18" s="494"/>
      <c r="S18" s="494"/>
      <c r="T18" s="494"/>
      <c r="U18" s="494"/>
      <c r="V18" s="495"/>
      <c r="W18" s="509"/>
      <c r="X18" s="510"/>
      <c r="Y18" s="510"/>
      <c r="Z18" s="510"/>
      <c r="AA18" s="510"/>
      <c r="AB18" s="520"/>
      <c r="AC18" s="392">
        <v>60.3</v>
      </c>
      <c r="AD18" s="393"/>
      <c r="AE18" s="393"/>
      <c r="AF18" s="393"/>
      <c r="AG18" s="496"/>
      <c r="AH18" s="392">
        <v>59.2</v>
      </c>
      <c r="AI18" s="393"/>
      <c r="AJ18" s="393"/>
      <c r="AK18" s="393"/>
      <c r="AL18" s="394"/>
      <c r="AM18" s="497"/>
      <c r="AN18" s="402"/>
      <c r="AO18" s="402"/>
      <c r="AP18" s="402"/>
      <c r="AQ18" s="402"/>
      <c r="AR18" s="402"/>
      <c r="AS18" s="402"/>
      <c r="AT18" s="403"/>
      <c r="AU18" s="485"/>
      <c r="AV18" s="486"/>
      <c r="AW18" s="486"/>
      <c r="AX18" s="486"/>
      <c r="AY18" s="408" t="s">
        <v>152</v>
      </c>
      <c r="AZ18" s="409"/>
      <c r="BA18" s="409"/>
      <c r="BB18" s="409"/>
      <c r="BC18" s="409"/>
      <c r="BD18" s="409"/>
      <c r="BE18" s="409"/>
      <c r="BF18" s="409"/>
      <c r="BG18" s="409"/>
      <c r="BH18" s="409"/>
      <c r="BI18" s="409"/>
      <c r="BJ18" s="409"/>
      <c r="BK18" s="409"/>
      <c r="BL18" s="409"/>
      <c r="BM18" s="410"/>
      <c r="BN18" s="428">
        <v>24316666</v>
      </c>
      <c r="BO18" s="429"/>
      <c r="BP18" s="429"/>
      <c r="BQ18" s="429"/>
      <c r="BR18" s="429"/>
      <c r="BS18" s="429"/>
      <c r="BT18" s="429"/>
      <c r="BU18" s="430"/>
      <c r="BV18" s="428">
        <v>24486439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153</v>
      </c>
      <c r="C19" s="491"/>
      <c r="D19" s="491"/>
      <c r="E19" s="492"/>
      <c r="F19" s="492"/>
      <c r="G19" s="492"/>
      <c r="H19" s="492"/>
      <c r="I19" s="492"/>
      <c r="J19" s="492"/>
      <c r="K19" s="492"/>
      <c r="L19" s="498">
        <v>1984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154</v>
      </c>
      <c r="AZ19" s="409"/>
      <c r="BA19" s="409"/>
      <c r="BB19" s="409"/>
      <c r="BC19" s="409"/>
      <c r="BD19" s="409"/>
      <c r="BE19" s="409"/>
      <c r="BF19" s="409"/>
      <c r="BG19" s="409"/>
      <c r="BH19" s="409"/>
      <c r="BI19" s="409"/>
      <c r="BJ19" s="409"/>
      <c r="BK19" s="409"/>
      <c r="BL19" s="409"/>
      <c r="BM19" s="410"/>
      <c r="BN19" s="428">
        <v>36383928</v>
      </c>
      <c r="BO19" s="429"/>
      <c r="BP19" s="429"/>
      <c r="BQ19" s="429"/>
      <c r="BR19" s="429"/>
      <c r="BS19" s="429"/>
      <c r="BT19" s="429"/>
      <c r="BU19" s="430"/>
      <c r="BV19" s="428">
        <v>36980198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155</v>
      </c>
      <c r="C20" s="491"/>
      <c r="D20" s="491"/>
      <c r="E20" s="492"/>
      <c r="F20" s="492"/>
      <c r="G20" s="492"/>
      <c r="H20" s="492"/>
      <c r="I20" s="492"/>
      <c r="J20" s="492"/>
      <c r="K20" s="492"/>
      <c r="L20" s="498">
        <v>50648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157</v>
      </c>
      <c r="C22" s="460"/>
      <c r="D22" s="461"/>
      <c r="E22" s="468" t="s">
        <v>1</v>
      </c>
      <c r="F22" s="443"/>
      <c r="G22" s="443"/>
      <c r="H22" s="443"/>
      <c r="I22" s="443"/>
      <c r="J22" s="443"/>
      <c r="K22" s="444"/>
      <c r="L22" s="468" t="s">
        <v>158</v>
      </c>
      <c r="M22" s="443"/>
      <c r="N22" s="443"/>
      <c r="O22" s="443"/>
      <c r="P22" s="444"/>
      <c r="Q22" s="453" t="s">
        <v>159</v>
      </c>
      <c r="R22" s="454"/>
      <c r="S22" s="454"/>
      <c r="T22" s="454"/>
      <c r="U22" s="454"/>
      <c r="V22" s="469"/>
      <c r="W22" s="471" t="s">
        <v>160</v>
      </c>
      <c r="X22" s="460"/>
      <c r="Y22" s="461"/>
      <c r="Z22" s="468" t="s">
        <v>1</v>
      </c>
      <c r="AA22" s="443"/>
      <c r="AB22" s="443"/>
      <c r="AC22" s="443"/>
      <c r="AD22" s="443"/>
      <c r="AE22" s="443"/>
      <c r="AF22" s="443"/>
      <c r="AG22" s="444"/>
      <c r="AH22" s="442" t="s">
        <v>161</v>
      </c>
      <c r="AI22" s="443"/>
      <c r="AJ22" s="443"/>
      <c r="AK22" s="443"/>
      <c r="AL22" s="444"/>
      <c r="AM22" s="442" t="s">
        <v>162</v>
      </c>
      <c r="AN22" s="448"/>
      <c r="AO22" s="448"/>
      <c r="AP22" s="448"/>
      <c r="AQ22" s="448"/>
      <c r="AR22" s="449"/>
      <c r="AS22" s="453" t="s">
        <v>159</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163</v>
      </c>
      <c r="AZ23" s="421"/>
      <c r="BA23" s="421"/>
      <c r="BB23" s="421"/>
      <c r="BC23" s="421"/>
      <c r="BD23" s="421"/>
      <c r="BE23" s="421"/>
      <c r="BF23" s="421"/>
      <c r="BG23" s="421"/>
      <c r="BH23" s="421"/>
      <c r="BI23" s="421"/>
      <c r="BJ23" s="421"/>
      <c r="BK23" s="421"/>
      <c r="BL23" s="421"/>
      <c r="BM23" s="422"/>
      <c r="BN23" s="428">
        <v>49449408</v>
      </c>
      <c r="BO23" s="429"/>
      <c r="BP23" s="429"/>
      <c r="BQ23" s="429"/>
      <c r="BR23" s="429"/>
      <c r="BS23" s="429"/>
      <c r="BT23" s="429"/>
      <c r="BU23" s="430"/>
      <c r="BV23" s="428">
        <v>48156290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164</v>
      </c>
      <c r="F24" s="402"/>
      <c r="G24" s="402"/>
      <c r="H24" s="402"/>
      <c r="I24" s="402"/>
      <c r="J24" s="402"/>
      <c r="K24" s="403"/>
      <c r="L24" s="404">
        <v>1</v>
      </c>
      <c r="M24" s="405"/>
      <c r="N24" s="405"/>
      <c r="O24" s="405"/>
      <c r="P24" s="406"/>
      <c r="Q24" s="404">
        <v>8840</v>
      </c>
      <c r="R24" s="405"/>
      <c r="S24" s="405"/>
      <c r="T24" s="405"/>
      <c r="U24" s="405"/>
      <c r="V24" s="406"/>
      <c r="W24" s="472"/>
      <c r="X24" s="463"/>
      <c r="Y24" s="464"/>
      <c r="Z24" s="401" t="s">
        <v>165</v>
      </c>
      <c r="AA24" s="402"/>
      <c r="AB24" s="402"/>
      <c r="AC24" s="402"/>
      <c r="AD24" s="402"/>
      <c r="AE24" s="402"/>
      <c r="AF24" s="402"/>
      <c r="AG24" s="403"/>
      <c r="AH24" s="404">
        <v>721</v>
      </c>
      <c r="AI24" s="405"/>
      <c r="AJ24" s="405"/>
      <c r="AK24" s="405"/>
      <c r="AL24" s="406"/>
      <c r="AM24" s="404">
        <v>2249520</v>
      </c>
      <c r="AN24" s="405"/>
      <c r="AO24" s="405"/>
      <c r="AP24" s="405"/>
      <c r="AQ24" s="405"/>
      <c r="AR24" s="406"/>
      <c r="AS24" s="404">
        <v>3120</v>
      </c>
      <c r="AT24" s="405"/>
      <c r="AU24" s="405"/>
      <c r="AV24" s="405"/>
      <c r="AW24" s="405"/>
      <c r="AX24" s="407"/>
      <c r="AY24" s="395" t="s">
        <v>166</v>
      </c>
      <c r="AZ24" s="396"/>
      <c r="BA24" s="396"/>
      <c r="BB24" s="396"/>
      <c r="BC24" s="396"/>
      <c r="BD24" s="396"/>
      <c r="BE24" s="396"/>
      <c r="BF24" s="396"/>
      <c r="BG24" s="396"/>
      <c r="BH24" s="396"/>
      <c r="BI24" s="396"/>
      <c r="BJ24" s="396"/>
      <c r="BK24" s="396"/>
      <c r="BL24" s="396"/>
      <c r="BM24" s="397"/>
      <c r="BN24" s="428">
        <v>44227087</v>
      </c>
      <c r="BO24" s="429"/>
      <c r="BP24" s="429"/>
      <c r="BQ24" s="429"/>
      <c r="BR24" s="429"/>
      <c r="BS24" s="429"/>
      <c r="BT24" s="429"/>
      <c r="BU24" s="430"/>
      <c r="BV24" s="428">
        <v>42923051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167</v>
      </c>
      <c r="F25" s="402"/>
      <c r="G25" s="402"/>
      <c r="H25" s="402"/>
      <c r="I25" s="402"/>
      <c r="J25" s="402"/>
      <c r="K25" s="403"/>
      <c r="L25" s="404">
        <v>2</v>
      </c>
      <c r="M25" s="405"/>
      <c r="N25" s="405"/>
      <c r="O25" s="405"/>
      <c r="P25" s="406"/>
      <c r="Q25" s="404">
        <v>7080</v>
      </c>
      <c r="R25" s="405"/>
      <c r="S25" s="405"/>
      <c r="T25" s="405"/>
      <c r="U25" s="405"/>
      <c r="V25" s="406"/>
      <c r="W25" s="472"/>
      <c r="X25" s="463"/>
      <c r="Y25" s="464"/>
      <c r="Z25" s="401" t="s">
        <v>168</v>
      </c>
      <c r="AA25" s="402"/>
      <c r="AB25" s="402"/>
      <c r="AC25" s="402"/>
      <c r="AD25" s="402"/>
      <c r="AE25" s="402"/>
      <c r="AF25" s="402"/>
      <c r="AG25" s="403"/>
      <c r="AH25" s="404" t="s">
        <v>126</v>
      </c>
      <c r="AI25" s="405"/>
      <c r="AJ25" s="405"/>
      <c r="AK25" s="405"/>
      <c r="AL25" s="406"/>
      <c r="AM25" s="404" t="s">
        <v>126</v>
      </c>
      <c r="AN25" s="405"/>
      <c r="AO25" s="405"/>
      <c r="AP25" s="405"/>
      <c r="AQ25" s="405"/>
      <c r="AR25" s="406"/>
      <c r="AS25" s="404" t="s">
        <v>126</v>
      </c>
      <c r="AT25" s="405"/>
      <c r="AU25" s="405"/>
      <c r="AV25" s="405"/>
      <c r="AW25" s="405"/>
      <c r="AX25" s="407"/>
      <c r="AY25" s="420" t="s">
        <v>169</v>
      </c>
      <c r="AZ25" s="421"/>
      <c r="BA25" s="421"/>
      <c r="BB25" s="421"/>
      <c r="BC25" s="421"/>
      <c r="BD25" s="421"/>
      <c r="BE25" s="421"/>
      <c r="BF25" s="421"/>
      <c r="BG25" s="421"/>
      <c r="BH25" s="421"/>
      <c r="BI25" s="421"/>
      <c r="BJ25" s="421"/>
      <c r="BK25" s="421"/>
      <c r="BL25" s="421"/>
      <c r="BM25" s="422"/>
      <c r="BN25" s="423">
        <v>15770486</v>
      </c>
      <c r="BO25" s="424"/>
      <c r="BP25" s="424"/>
      <c r="BQ25" s="424"/>
      <c r="BR25" s="424"/>
      <c r="BS25" s="424"/>
      <c r="BT25" s="424"/>
      <c r="BU25" s="425"/>
      <c r="BV25" s="423">
        <v>6721597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170</v>
      </c>
      <c r="F26" s="402"/>
      <c r="G26" s="402"/>
      <c r="H26" s="402"/>
      <c r="I26" s="402"/>
      <c r="J26" s="402"/>
      <c r="K26" s="403"/>
      <c r="L26" s="404">
        <v>1</v>
      </c>
      <c r="M26" s="405"/>
      <c r="N26" s="405"/>
      <c r="O26" s="405"/>
      <c r="P26" s="406"/>
      <c r="Q26" s="404">
        <v>6530</v>
      </c>
      <c r="R26" s="405"/>
      <c r="S26" s="405"/>
      <c r="T26" s="405"/>
      <c r="U26" s="405"/>
      <c r="V26" s="406"/>
      <c r="W26" s="472"/>
      <c r="X26" s="463"/>
      <c r="Y26" s="464"/>
      <c r="Z26" s="401" t="s">
        <v>171</v>
      </c>
      <c r="AA26" s="440"/>
      <c r="AB26" s="440"/>
      <c r="AC26" s="440"/>
      <c r="AD26" s="440"/>
      <c r="AE26" s="440"/>
      <c r="AF26" s="440"/>
      <c r="AG26" s="441"/>
      <c r="AH26" s="404">
        <v>40</v>
      </c>
      <c r="AI26" s="405"/>
      <c r="AJ26" s="405"/>
      <c r="AK26" s="405"/>
      <c r="AL26" s="406"/>
      <c r="AM26" s="404">
        <v>134040</v>
      </c>
      <c r="AN26" s="405"/>
      <c r="AO26" s="405"/>
      <c r="AP26" s="405"/>
      <c r="AQ26" s="405"/>
      <c r="AR26" s="406"/>
      <c r="AS26" s="404">
        <v>3351</v>
      </c>
      <c r="AT26" s="405"/>
      <c r="AU26" s="405"/>
      <c r="AV26" s="405"/>
      <c r="AW26" s="405"/>
      <c r="AX26" s="407"/>
      <c r="AY26" s="437" t="s">
        <v>172</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126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173</v>
      </c>
      <c r="F27" s="402"/>
      <c r="G27" s="402"/>
      <c r="H27" s="402"/>
      <c r="I27" s="402"/>
      <c r="J27" s="402"/>
      <c r="K27" s="403"/>
      <c r="L27" s="404">
        <v>1</v>
      </c>
      <c r="M27" s="405"/>
      <c r="N27" s="405"/>
      <c r="O27" s="405"/>
      <c r="P27" s="406"/>
      <c r="Q27" s="404">
        <v>4900</v>
      </c>
      <c r="R27" s="405"/>
      <c r="S27" s="405"/>
      <c r="T27" s="405"/>
      <c r="U27" s="405"/>
      <c r="V27" s="406"/>
      <c r="W27" s="472"/>
      <c r="X27" s="463"/>
      <c r="Y27" s="464"/>
      <c r="Z27" s="401" t="s">
        <v>174</v>
      </c>
      <c r="AA27" s="402"/>
      <c r="AB27" s="402"/>
      <c r="AC27" s="402"/>
      <c r="AD27" s="402"/>
      <c r="AE27" s="402"/>
      <c r="AF27" s="402"/>
      <c r="AG27" s="403"/>
      <c r="AH27" s="404">
        <v>39</v>
      </c>
      <c r="AI27" s="405"/>
      <c r="AJ27" s="405"/>
      <c r="AK27" s="405"/>
      <c r="AL27" s="406"/>
      <c r="AM27" s="404">
        <v>124755</v>
      </c>
      <c r="AN27" s="405"/>
      <c r="AO27" s="405"/>
      <c r="AP27" s="405"/>
      <c r="AQ27" s="405"/>
      <c r="AR27" s="406"/>
      <c r="AS27" s="404">
        <v>3199</v>
      </c>
      <c r="AT27" s="405"/>
      <c r="AU27" s="405"/>
      <c r="AV27" s="405"/>
      <c r="AW27" s="405"/>
      <c r="AX27" s="407"/>
      <c r="AY27" s="434" t="s">
        <v>175</v>
      </c>
      <c r="AZ27" s="435"/>
      <c r="BA27" s="435"/>
      <c r="BB27" s="435"/>
      <c r="BC27" s="435"/>
      <c r="BD27" s="435"/>
      <c r="BE27" s="435"/>
      <c r="BF27" s="435"/>
      <c r="BG27" s="435"/>
      <c r="BH27" s="435"/>
      <c r="BI27" s="435"/>
      <c r="BJ27" s="435"/>
      <c r="BK27" s="435"/>
      <c r="BL27" s="435"/>
      <c r="BM27" s="436"/>
      <c r="BN27" s="431">
        <v>2065513</v>
      </c>
      <c r="BO27" s="432"/>
      <c r="BP27" s="432"/>
      <c r="BQ27" s="432"/>
      <c r="BR27" s="432"/>
      <c r="BS27" s="432"/>
      <c r="BT27" s="432"/>
      <c r="BU27" s="433"/>
      <c r="BV27" s="431">
        <v>2070187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176</v>
      </c>
      <c r="F28" s="402"/>
      <c r="G28" s="402"/>
      <c r="H28" s="402"/>
      <c r="I28" s="402"/>
      <c r="J28" s="402"/>
      <c r="K28" s="403"/>
      <c r="L28" s="404">
        <v>1</v>
      </c>
      <c r="M28" s="405"/>
      <c r="N28" s="405"/>
      <c r="O28" s="405"/>
      <c r="P28" s="406"/>
      <c r="Q28" s="404">
        <v>4263</v>
      </c>
      <c r="R28" s="405"/>
      <c r="S28" s="405"/>
      <c r="T28" s="405"/>
      <c r="U28" s="405"/>
      <c r="V28" s="406"/>
      <c r="W28" s="472"/>
      <c r="X28" s="463"/>
      <c r="Y28" s="464"/>
      <c r="Z28" s="401" t="s">
        <v>177</v>
      </c>
      <c r="AA28" s="402"/>
      <c r="AB28" s="402"/>
      <c r="AC28" s="402"/>
      <c r="AD28" s="402"/>
      <c r="AE28" s="402"/>
      <c r="AF28" s="402"/>
      <c r="AG28" s="403"/>
      <c r="AH28" s="404" t="s">
        <v>126</v>
      </c>
      <c r="AI28" s="405"/>
      <c r="AJ28" s="405"/>
      <c r="AK28" s="405"/>
      <c r="AL28" s="406"/>
      <c r="AM28" s="404" t="s">
        <v>126</v>
      </c>
      <c r="AN28" s="405"/>
      <c r="AO28" s="405"/>
      <c r="AP28" s="405"/>
      <c r="AQ28" s="405"/>
      <c r="AR28" s="406"/>
      <c r="AS28" s="404" t="s">
        <v>126</v>
      </c>
      <c r="AT28" s="405"/>
      <c r="AU28" s="405"/>
      <c r="AV28" s="405"/>
      <c r="AW28" s="405"/>
      <c r="AX28" s="407"/>
      <c r="AY28" s="411" t="s">
        <v>178</v>
      </c>
      <c r="AZ28" s="412"/>
      <c r="BA28" s="412"/>
      <c r="BB28" s="413"/>
      <c r="BC28" s="420" t="s">
        <v>48</v>
      </c>
      <c r="BD28" s="421"/>
      <c r="BE28" s="421"/>
      <c r="BF28" s="421"/>
      <c r="BG28" s="421"/>
      <c r="BH28" s="421"/>
      <c r="BI28" s="421"/>
      <c r="BJ28" s="421"/>
      <c r="BK28" s="421"/>
      <c r="BL28" s="421"/>
      <c r="BM28" s="422"/>
      <c r="BN28" s="423">
        <v>5185370</v>
      </c>
      <c r="BO28" s="424"/>
      <c r="BP28" s="424"/>
      <c r="BQ28" s="424"/>
      <c r="BR28" s="424"/>
      <c r="BS28" s="424"/>
      <c r="BT28" s="424"/>
      <c r="BU28" s="425"/>
      <c r="BV28" s="423">
        <v>4799350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179</v>
      </c>
      <c r="F29" s="402"/>
      <c r="G29" s="402"/>
      <c r="H29" s="402"/>
      <c r="I29" s="402"/>
      <c r="J29" s="402"/>
      <c r="K29" s="403"/>
      <c r="L29" s="404">
        <v>19</v>
      </c>
      <c r="M29" s="405"/>
      <c r="N29" s="405"/>
      <c r="O29" s="405"/>
      <c r="P29" s="406"/>
      <c r="Q29" s="404">
        <v>4018</v>
      </c>
      <c r="R29" s="405"/>
      <c r="S29" s="405"/>
      <c r="T29" s="405"/>
      <c r="U29" s="405"/>
      <c r="V29" s="406"/>
      <c r="W29" s="473"/>
      <c r="X29" s="474"/>
      <c r="Y29" s="475"/>
      <c r="Z29" s="401" t="s">
        <v>180</v>
      </c>
      <c r="AA29" s="402"/>
      <c r="AB29" s="402"/>
      <c r="AC29" s="402"/>
      <c r="AD29" s="402"/>
      <c r="AE29" s="402"/>
      <c r="AF29" s="402"/>
      <c r="AG29" s="403"/>
      <c r="AH29" s="404">
        <v>760</v>
      </c>
      <c r="AI29" s="405"/>
      <c r="AJ29" s="405"/>
      <c r="AK29" s="405"/>
      <c r="AL29" s="406"/>
      <c r="AM29" s="404">
        <v>2374275</v>
      </c>
      <c r="AN29" s="405"/>
      <c r="AO29" s="405"/>
      <c r="AP29" s="405"/>
      <c r="AQ29" s="405"/>
      <c r="AR29" s="406"/>
      <c r="AS29" s="404">
        <v>3124</v>
      </c>
      <c r="AT29" s="405"/>
      <c r="AU29" s="405"/>
      <c r="AV29" s="405"/>
      <c r="AW29" s="405"/>
      <c r="AX29" s="407"/>
      <c r="AY29" s="414"/>
      <c r="AZ29" s="415"/>
      <c r="BA29" s="415"/>
      <c r="BB29" s="416"/>
      <c r="BC29" s="408" t="s">
        <v>181</v>
      </c>
      <c r="BD29" s="409"/>
      <c r="BE29" s="409"/>
      <c r="BF29" s="409"/>
      <c r="BG29" s="409"/>
      <c r="BH29" s="409"/>
      <c r="BI29" s="409"/>
      <c r="BJ29" s="409"/>
      <c r="BK29" s="409"/>
      <c r="BL29" s="409"/>
      <c r="BM29" s="410"/>
      <c r="BN29" s="428">
        <v>2294140</v>
      </c>
      <c r="BO29" s="429"/>
      <c r="BP29" s="429"/>
      <c r="BQ29" s="429"/>
      <c r="BR29" s="429"/>
      <c r="BS29" s="429"/>
      <c r="BT29" s="429"/>
      <c r="BU29" s="430"/>
      <c r="BV29" s="428">
        <v>1380346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182</v>
      </c>
      <c r="X30" s="483"/>
      <c r="Y30" s="483"/>
      <c r="Z30" s="483"/>
      <c r="AA30" s="483"/>
      <c r="AB30" s="483"/>
      <c r="AC30" s="483"/>
      <c r="AD30" s="483"/>
      <c r="AE30" s="483"/>
      <c r="AF30" s="483"/>
      <c r="AG30" s="484"/>
      <c r="AH30" s="392">
        <v>100.6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9083215</v>
      </c>
      <c r="BO30" s="432"/>
      <c r="BP30" s="432"/>
      <c r="BQ30" s="432"/>
      <c r="BR30" s="432"/>
      <c r="BS30" s="432"/>
      <c r="BT30" s="432"/>
      <c r="BU30" s="433"/>
      <c r="BV30" s="431">
        <v>10365174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183</v>
      </c>
      <c r="D32" s="214"/>
      <c r="E32" s="214"/>
      <c r="F32" s="211"/>
      <c r="G32" s="211"/>
      <c r="H32" s="211"/>
      <c r="I32" s="211"/>
      <c r="J32" s="211"/>
      <c r="K32" s="211"/>
      <c r="L32" s="211"/>
      <c r="M32" s="211"/>
      <c r="N32" s="211"/>
      <c r="O32" s="211"/>
      <c r="P32" s="211"/>
      <c r="Q32" s="211"/>
      <c r="R32" s="211"/>
      <c r="S32" s="211"/>
      <c r="T32" s="211"/>
      <c r="U32" s="211" t="s">
        <v>184</v>
      </c>
      <c r="V32" s="211"/>
      <c r="W32" s="211"/>
      <c r="X32" s="211"/>
      <c r="Y32" s="211"/>
      <c r="Z32" s="211"/>
      <c r="AA32" s="211"/>
      <c r="AB32" s="211"/>
      <c r="AC32" s="211"/>
      <c r="AD32" s="211"/>
      <c r="AE32" s="211"/>
      <c r="AF32" s="211"/>
      <c r="AG32" s="211"/>
      <c r="AH32" s="211"/>
      <c r="AI32" s="211"/>
      <c r="AJ32" s="211"/>
      <c r="AK32" s="211"/>
      <c r="AL32" s="211"/>
      <c r="AM32" s="215" t="s">
        <v>185</v>
      </c>
      <c r="AN32" s="211"/>
      <c r="AO32" s="211"/>
      <c r="AP32" s="211"/>
      <c r="AQ32" s="211"/>
      <c r="AR32" s="211"/>
      <c r="AS32" s="215"/>
      <c r="AT32" s="215"/>
      <c r="AU32" s="215"/>
      <c r="AV32" s="215"/>
      <c r="AW32" s="215"/>
      <c r="AX32" s="215"/>
      <c r="AY32" s="215"/>
      <c r="AZ32" s="215"/>
      <c r="BA32" s="215"/>
      <c r="BB32" s="211"/>
      <c r="BC32" s="215"/>
      <c r="BD32" s="211"/>
      <c r="BE32" s="215" t="s">
        <v>186</v>
      </c>
      <c r="BF32" s="211"/>
      <c r="BG32" s="211"/>
      <c r="BH32" s="211"/>
      <c r="BI32" s="211"/>
      <c r="BJ32" s="215"/>
      <c r="BK32" s="215"/>
      <c r="BL32" s="215"/>
      <c r="BM32" s="215"/>
      <c r="BN32" s="215"/>
      <c r="BO32" s="215"/>
      <c r="BP32" s="215"/>
      <c r="BQ32" s="215"/>
      <c r="BR32" s="211"/>
      <c r="BS32" s="211"/>
      <c r="BT32" s="211"/>
      <c r="BU32" s="211"/>
      <c r="BV32" s="211"/>
      <c r="BW32" s="211" t="s">
        <v>187</v>
      </c>
      <c r="BX32" s="211"/>
      <c r="BY32" s="211"/>
      <c r="BZ32" s="211"/>
      <c r="CA32" s="211"/>
      <c r="CB32" s="215"/>
      <c r="CC32" s="215"/>
      <c r="CD32" s="215"/>
      <c r="CE32" s="215"/>
      <c r="CF32" s="215"/>
      <c r="CG32" s="215"/>
      <c r="CH32" s="215"/>
      <c r="CI32" s="215"/>
      <c r="CJ32" s="215"/>
      <c r="CK32" s="215"/>
      <c r="CL32" s="215"/>
      <c r="CM32" s="215"/>
      <c r="CN32" s="215"/>
      <c r="CO32" s="215" t="s">
        <v>188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189</v>
      </c>
      <c r="D33" s="391"/>
      <c r="E33" s="390" t="s">
        <v>190</v>
      </c>
      <c r="F33" s="390"/>
      <c r="G33" s="390"/>
      <c r="H33" s="390"/>
      <c r="I33" s="390"/>
      <c r="J33" s="390"/>
      <c r="K33" s="390"/>
      <c r="L33" s="390"/>
      <c r="M33" s="390"/>
      <c r="N33" s="390"/>
      <c r="O33" s="390"/>
      <c r="P33" s="390"/>
      <c r="Q33" s="390"/>
      <c r="R33" s="390"/>
      <c r="S33" s="390"/>
      <c r="T33" s="216"/>
      <c r="U33" s="391" t="s">
        <v>189</v>
      </c>
      <c r="V33" s="391"/>
      <c r="W33" s="390" t="s">
        <v>190</v>
      </c>
      <c r="X33" s="390"/>
      <c r="Y33" s="390"/>
      <c r="Z33" s="390"/>
      <c r="AA33" s="390"/>
      <c r="AB33" s="390"/>
      <c r="AC33" s="390"/>
      <c r="AD33" s="390"/>
      <c r="AE33" s="390"/>
      <c r="AF33" s="390"/>
      <c r="AG33" s="390"/>
      <c r="AH33" s="390"/>
      <c r="AI33" s="390"/>
      <c r="AJ33" s="390"/>
      <c r="AK33" s="390"/>
      <c r="AL33" s="216"/>
      <c r="AM33" s="391" t="s">
        <v>189</v>
      </c>
      <c r="AN33" s="391"/>
      <c r="AO33" s="390" t="s">
        <v>190</v>
      </c>
      <c r="AP33" s="390"/>
      <c r="AQ33" s="390"/>
      <c r="AR33" s="390"/>
      <c r="AS33" s="390"/>
      <c r="AT33" s="390"/>
      <c r="AU33" s="390"/>
      <c r="AV33" s="390"/>
      <c r="AW33" s="390"/>
      <c r="AX33" s="390"/>
      <c r="AY33" s="390"/>
      <c r="AZ33" s="390"/>
      <c r="BA33" s="390"/>
      <c r="BB33" s="390"/>
      <c r="BC33" s="390"/>
      <c r="BD33" s="217"/>
      <c r="BE33" s="390" t="s">
        <v>191</v>
      </c>
      <c r="BF33" s="390"/>
      <c r="BG33" s="390" t="s">
        <v>192</v>
      </c>
      <c r="BH33" s="390"/>
      <c r="BI33" s="390"/>
      <c r="BJ33" s="390"/>
      <c r="BK33" s="390"/>
      <c r="BL33" s="390"/>
      <c r="BM33" s="390"/>
      <c r="BN33" s="390"/>
      <c r="BO33" s="390"/>
      <c r="BP33" s="390"/>
      <c r="BQ33" s="390"/>
      <c r="BR33" s="390"/>
      <c r="BS33" s="390"/>
      <c r="BT33" s="390"/>
      <c r="BU33" s="390"/>
      <c r="BV33" s="217"/>
      <c r="BW33" s="391" t="s">
        <v>191</v>
      </c>
      <c r="BX33" s="391"/>
      <c r="BY33" s="390" t="s">
        <v>193</v>
      </c>
      <c r="BZ33" s="390"/>
      <c r="CA33" s="390"/>
      <c r="CB33" s="390"/>
      <c r="CC33" s="390"/>
      <c r="CD33" s="390"/>
      <c r="CE33" s="390"/>
      <c r="CF33" s="390"/>
      <c r="CG33" s="390"/>
      <c r="CH33" s="390"/>
      <c r="CI33" s="390"/>
      <c r="CJ33" s="390"/>
      <c r="CK33" s="390"/>
      <c r="CL33" s="390"/>
      <c r="CM33" s="390"/>
      <c r="CN33" s="216"/>
      <c r="CO33" s="391" t="s">
        <v>189</v>
      </c>
      <c r="CP33" s="391"/>
      <c r="CQ33" s="390" t="s">
        <v>194</v>
      </c>
      <c r="CR33" s="390"/>
      <c r="CS33" s="390"/>
      <c r="CT33" s="390"/>
      <c r="CU33" s="390"/>
      <c r="CV33" s="390"/>
      <c r="CW33" s="390"/>
      <c r="CX33" s="390"/>
      <c r="CY33" s="390"/>
      <c r="CZ33" s="390"/>
      <c r="DA33" s="390"/>
      <c r="DB33" s="390"/>
      <c r="DC33" s="390"/>
      <c r="DD33" s="390"/>
      <c r="DE33" s="390"/>
      <c r="DF33" s="216"/>
      <c r="DG33" s="389" t="s">
        <v>195</v>
      </c>
      <c r="DH33" s="389"/>
      <c r="DI33" s="218"/>
      <c r="DJ33" s="186"/>
      <c r="DK33" s="186"/>
      <c r="DL33" s="186"/>
      <c r="DM33" s="186"/>
      <c r="DN33" s="186"/>
      <c r="DO33" s="186"/>
    </row>
    <row r="34" spans="1:119" ht="32.25" customHeight="1" x14ac:dyDescent="0.15">
      <c r="A34" s="187"/>
      <c r="B34" s="213"/>
      <c r="C34" s="387">
        <f>IF(E34="","",1)</f>
        <v>1</v>
      </c>
      <c r="D34" s="387"/>
      <c r="E34" s="386" t="str">
        <f>IF('[1]各会計、関係団体の財政状況及び健全化判断比率'!B7="","",'[1]各会計、関係団体の財政状況及び健全化判断比率'!B7)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IF('[1]各会計、関係団体の財政状況及び健全化判断比率'!B28="","",'[1]各会計、関係団体の財政状況及び健全化判断比率'!B28)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9</v>
      </c>
      <c r="AN34" s="387"/>
      <c r="AO34" s="386" t="str">
        <f>IF('[1]各会計、関係団体の財政状況及び健全化判断比率'!B32="","",'[1]各会計、関係団体の財政状況及び健全化判断比率'!B32)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IF('[1]各会計、関係団体の財政状況及び健全化判断比率'!B35="","",'[1]各会計、関係団体の財政状況及び健全化判断比率'!B35)</f>
        <v>温泉事業特別会計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IF('[1]各会計、関係団体の財政状況及び健全化判断比率'!B68="","",'[1]各会計、関係団体の財政状況及び健全化判断比率'!B68)</f>
        <v>駿遠学園管理組合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IF('[1]各会計、関係団体の財政状況及び健全化判断比率'!BS7="","",'[1]各会計、関係団体の財政状況及び健全化判断比率'!BS7)</f>
        <v>焼津市振興公社</v>
      </c>
      <c r="CR34" s="386"/>
      <c r="CS34" s="386"/>
      <c r="CT34" s="386"/>
      <c r="CU34" s="386"/>
      <c r="CV34" s="386"/>
      <c r="CW34" s="386"/>
      <c r="CX34" s="386"/>
      <c r="CY34" s="386"/>
      <c r="CZ34" s="386"/>
      <c r="DA34" s="386"/>
      <c r="DB34" s="386"/>
      <c r="DC34" s="386"/>
      <c r="DD34" s="386"/>
      <c r="DE34" s="386"/>
      <c r="DF34" s="211"/>
      <c r="DG34" s="388" t="str">
        <f>IF('[1]各会計、関係団体の財政状況及び健全化判断比率'!BR7="","",'[1]各会計、関係団体の財政状況及び健全化判断比率'!BR7)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IF('[1]各会計、関係団体の財政状況及び健全化判断比率'!B8="","",'[1]各会計、関係団体の財政状況及び健全化判断比率'!B8)</f>
        <v>し尿処理事業特別会計</v>
      </c>
      <c r="F35" s="386"/>
      <c r="G35" s="386"/>
      <c r="H35" s="386"/>
      <c r="I35" s="386"/>
      <c r="J35" s="386"/>
      <c r="K35" s="386"/>
      <c r="L35" s="386"/>
      <c r="M35" s="386"/>
      <c r="N35" s="386"/>
      <c r="O35" s="386"/>
      <c r="P35" s="386"/>
      <c r="Q35" s="386"/>
      <c r="R35" s="386"/>
      <c r="S35" s="386"/>
      <c r="T35" s="214"/>
      <c r="U35" s="387">
        <f>IF(W35="","",U34+1)</f>
        <v>6</v>
      </c>
      <c r="V35" s="387"/>
      <c r="W35" s="386" t="str">
        <f>IF('[1]各会計、関係団体の財政状況及び健全化判断比率'!B29="","",'[1]各会計、関係団体の財政状況及び健全化判断比率'!B29)</f>
        <v>駐車場事業特別会計</v>
      </c>
      <c r="X35" s="386"/>
      <c r="Y35" s="386"/>
      <c r="Z35" s="386"/>
      <c r="AA35" s="386"/>
      <c r="AB35" s="386"/>
      <c r="AC35" s="386"/>
      <c r="AD35" s="386"/>
      <c r="AE35" s="386"/>
      <c r="AF35" s="386"/>
      <c r="AG35" s="386"/>
      <c r="AH35" s="386"/>
      <c r="AI35" s="386"/>
      <c r="AJ35" s="386"/>
      <c r="AK35" s="386"/>
      <c r="AL35" s="214"/>
      <c r="AM35" s="387">
        <f t="shared" ref="AM35:AM43" si="0">IF(AO35="","",AM34+1)</f>
        <v>10</v>
      </c>
      <c r="AN35" s="387"/>
      <c r="AO35" s="386" t="str">
        <f>IF('[1]各会計、関係団体の財政状況及び健全化判断比率'!B33="","",'[1]各会計、関係団体の財政状況及び健全化判断比率'!B33)</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IF('[1]各会計、関係団体の財政状況及び健全化判断比率'!B69="","",'[1]各会計、関係団体の財政状況及び健全化判断比率'!B69)</f>
        <v>志太広域事務組合（一般会計）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IF('[1]各会計、関係団体の財政状況及び健全化判断比率'!BS8="","",'[1]各会計、関係団体の財政状況及び健全化判断比率'!BS8)</f>
        <v>焼津水産振興センター</v>
      </c>
      <c r="CR35" s="386"/>
      <c r="CS35" s="386"/>
      <c r="CT35" s="386"/>
      <c r="CU35" s="386"/>
      <c r="CV35" s="386"/>
      <c r="CW35" s="386"/>
      <c r="CX35" s="386"/>
      <c r="CY35" s="386"/>
      <c r="CZ35" s="386"/>
      <c r="DA35" s="386"/>
      <c r="DB35" s="386"/>
      <c r="DC35" s="386"/>
      <c r="DD35" s="386"/>
      <c r="DE35" s="386"/>
      <c r="DF35" s="211"/>
      <c r="DG35" s="388" t="str">
        <f>IF('[1]各会計、関係団体の財政状況及び健全化判断比率'!BR8="","",'[1]各会計、関係団体の財政状況及び健全化判断比率'!BR8)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IF('[1]各会計、関係団体の財政状況及び健全化判断比率'!B9="","",'[1]各会計、関係団体の財政状況及び健全化判断比率'!B9)</f>
        <v>土地取得事業特別会計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IF('[1]各会計、関係団体の財政状況及び健全化判断比率'!B30="","",'[1]各会計、関係団体の財政状況及び健全化判断比率'!B30)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f t="shared" si="0"/>
        <v>11</v>
      </c>
      <c r="AN36" s="387"/>
      <c r="AO36" s="386" t="str">
        <f>IF('[1]各会計、関係団体の財政状況及び健全化判断比率'!B34="","",'[1]各会計、関係団体の財政状況及び健全化判断比率'!B34)</f>
        <v>公共下水道事業会計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IF('[1]各会計、関係団体の財政状況及び健全化判断比率'!B70="","",'[1]各会計、関係団体の財政状況及び健全化判断比率'!B70)</f>
        <v>志太広域事務組合（看護会計）</v>
      </c>
      <c r="BZ36" s="386"/>
      <c r="CA36" s="386"/>
      <c r="CB36" s="386"/>
      <c r="CC36" s="386"/>
      <c r="CD36" s="386"/>
      <c r="CE36" s="386"/>
      <c r="CF36" s="386"/>
      <c r="CG36" s="386"/>
      <c r="CH36" s="386"/>
      <c r="CI36" s="386"/>
      <c r="CJ36" s="386"/>
      <c r="CK36" s="386"/>
      <c r="CL36" s="386"/>
      <c r="CM36" s="386"/>
      <c r="CN36" s="214"/>
      <c r="CO36" s="387">
        <f t="shared" si="3"/>
        <v>22</v>
      </c>
      <c r="CP36" s="387"/>
      <c r="CQ36" s="386" t="str">
        <f>IF('[1]各会計、関係団体の財政状況及び健全化判断比率'!BS9="","",'[1]各会計、関係団体の財政状況及び健全化判断比率'!BS9)</f>
        <v>焼津市土地開発公社</v>
      </c>
      <c r="CR36" s="386"/>
      <c r="CS36" s="386"/>
      <c r="CT36" s="386"/>
      <c r="CU36" s="386"/>
      <c r="CV36" s="386"/>
      <c r="CW36" s="386"/>
      <c r="CX36" s="386"/>
      <c r="CY36" s="386"/>
      <c r="CZ36" s="386"/>
      <c r="DA36" s="386"/>
      <c r="DB36" s="386"/>
      <c r="DC36" s="386"/>
      <c r="DD36" s="386"/>
      <c r="DE36" s="386"/>
      <c r="DF36" s="211"/>
      <c r="DG36" s="388" t="str">
        <f>IF('[1]各会計、関係団体の財政状況及び健全化判断比率'!BR9="","",'[1]各会計、関係団体の財政状況及び健全化判断比率'!BR9)</f>
        <v>〇</v>
      </c>
      <c r="DH36" s="388"/>
      <c r="DI36" s="218"/>
      <c r="DJ36" s="186"/>
      <c r="DK36" s="186"/>
      <c r="DL36" s="186"/>
      <c r="DM36" s="186"/>
      <c r="DN36" s="186"/>
      <c r="DO36" s="186"/>
    </row>
    <row r="37" spans="1:119" ht="32.25" customHeight="1" x14ac:dyDescent="0.15">
      <c r="A37" s="187"/>
      <c r="B37" s="213"/>
      <c r="C37" s="387">
        <f>IF(E37="","",C36+1)</f>
        <v>4</v>
      </c>
      <c r="D37" s="387"/>
      <c r="E37" s="386" t="str">
        <f>IF('[1]各会計、関係団体の財政状況及び健全化判断比率'!B10="","",'[1]各会計、関係団体の財政状況及び健全化判断比率'!B10)</f>
        <v>港湾事業特別会計</v>
      </c>
      <c r="F37" s="386"/>
      <c r="G37" s="386"/>
      <c r="H37" s="386"/>
      <c r="I37" s="386"/>
      <c r="J37" s="386"/>
      <c r="K37" s="386"/>
      <c r="L37" s="386"/>
      <c r="M37" s="386"/>
      <c r="N37" s="386"/>
      <c r="O37" s="386"/>
      <c r="P37" s="386"/>
      <c r="Q37" s="386"/>
      <c r="R37" s="386"/>
      <c r="S37" s="386"/>
      <c r="T37" s="214"/>
      <c r="U37" s="387">
        <f t="shared" si="4"/>
        <v>8</v>
      </c>
      <c r="V37" s="387"/>
      <c r="W37" s="386" t="str">
        <f>IF('[1]各会計、関係団体の財政状況及び健全化判断比率'!B31="","",'[1]各会計、関係団体の財政状況及び健全化判断比率'!B31)</f>
        <v>後期高齢者医療事業特別会計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IF('[1]各会計、関係団体の財政状況及び健全化判断比率'!B71="","",'[1]各会計、関係団体の財政状況及び健全化判断比率'!B71)</f>
        <v>静岡県後期高齢者医療広域連合（普通会計）</v>
      </c>
      <c r="BZ37" s="386"/>
      <c r="CA37" s="386"/>
      <c r="CB37" s="386"/>
      <c r="CC37" s="386"/>
      <c r="CD37" s="386"/>
      <c r="CE37" s="386"/>
      <c r="CF37" s="386"/>
      <c r="CG37" s="386"/>
      <c r="CH37" s="386"/>
      <c r="CI37" s="386"/>
      <c r="CJ37" s="386"/>
      <c r="CK37" s="386"/>
      <c r="CL37" s="386"/>
      <c r="CM37" s="386"/>
      <c r="CN37" s="214"/>
      <c r="CO37" s="387">
        <f t="shared" si="3"/>
        <v>23</v>
      </c>
      <c r="CP37" s="387"/>
      <c r="CQ37" s="386" t="str">
        <f>IF('[1]各会計、関係団体の財政状況及び健全化判断比率'!BS10="","",'[1]各会計、関係団体の財政状況及び健全化判断比率'!BS10)</f>
        <v>焼津市勤労者福祉サービスセンター</v>
      </c>
      <c r="CR37" s="386"/>
      <c r="CS37" s="386"/>
      <c r="CT37" s="386"/>
      <c r="CU37" s="386"/>
      <c r="CV37" s="386"/>
      <c r="CW37" s="386"/>
      <c r="CX37" s="386"/>
      <c r="CY37" s="386"/>
      <c r="CZ37" s="386"/>
      <c r="DA37" s="386"/>
      <c r="DB37" s="386"/>
      <c r="DC37" s="386"/>
      <c r="DD37" s="386"/>
      <c r="DE37" s="386"/>
      <c r="DF37" s="211"/>
      <c r="DG37" s="388" t="str">
        <f>IF('[1]各会計、関係団体の財政状況及び健全化判断比率'!BR10="","",'[1]各会計、関係団体の財政状況及び健全化判断比率'!BR10)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IF('[1]各会計、関係団体の財政状況及び健全化判断比率'!B11="","",'[1]各会計、関係団体の財政状況及び健全化判断比率'!B11)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IF('[1]各会計、関係団体の財政状況及び健全化判断比率'!B72="","",'[1]各会計、関係団体の財政状況及び健全化判断比率'!B72)</f>
        <v>静岡県後期高齢者医療広域連合（事業会計）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IF('[1]各会計、関係団体の財政状況及び健全化判断比率'!BS11="","",'[1]各会計、関係団体の財政状況及び健全化判断比率'!BS11)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IF('[1]各会計、関係団体の財政状況及び健全化判断比率'!BR11="","",'[1]各会計、関係団体の財政状況及び健全化判断比率'!BR11)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IF('[1]各会計、関係団体の財政状況及び健全化判断比率'!B12="","",'[1]各会計、関係団体の財政状況及び健全化判断比率'!B12)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IF('[1]各会計、関係団体の財政状況及び健全化判断比率'!B73="","",'[1]各会計、関係団体の財政状況及び健全化判断比率'!B73)</f>
        <v>静岡地方税滞納整理機構</v>
      </c>
      <c r="BZ39" s="386"/>
      <c r="CA39" s="386"/>
      <c r="CB39" s="386"/>
      <c r="CC39" s="386"/>
      <c r="CD39" s="386"/>
      <c r="CE39" s="386"/>
      <c r="CF39" s="386"/>
      <c r="CG39" s="386"/>
      <c r="CH39" s="386"/>
      <c r="CI39" s="386"/>
      <c r="CJ39" s="386"/>
      <c r="CK39" s="386"/>
      <c r="CL39" s="386"/>
      <c r="CM39" s="386"/>
      <c r="CN39" s="214"/>
      <c r="CO39" s="387" t="str">
        <f t="shared" si="3"/>
        <v/>
      </c>
      <c r="CP39" s="387"/>
      <c r="CQ39" s="386" t="str">
        <f>IF('[1]各会計、関係団体の財政状況及び健全化判断比率'!BS12="","",'[1]各会計、関係団体の財政状況及び健全化判断比率'!BS12)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IF('[1]各会計、関係団体の財政状況及び健全化判断比率'!BR12="","",'[1]各会計、関係団体の財政状況及び健全化判断比率'!BR12)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IF('[1]各会計、関係団体の財政状況及び健全化判断比率'!B13="","",'[1]各会計、関係団体の財政状況及び健全化判断比率'!B13)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IF('[1]各会計、関係団体の財政状況及び健全化判断比率'!B74="","",'[1]各会計、関係団体の財政状況及び健全化判断比率'!B74)</f>
        <v>静岡県大井川広域水道企業団</v>
      </c>
      <c r="BZ40" s="386"/>
      <c r="CA40" s="386"/>
      <c r="CB40" s="386"/>
      <c r="CC40" s="386"/>
      <c r="CD40" s="386"/>
      <c r="CE40" s="386"/>
      <c r="CF40" s="386"/>
      <c r="CG40" s="386"/>
      <c r="CH40" s="386"/>
      <c r="CI40" s="386"/>
      <c r="CJ40" s="386"/>
      <c r="CK40" s="386"/>
      <c r="CL40" s="386"/>
      <c r="CM40" s="386"/>
      <c r="CN40" s="214"/>
      <c r="CO40" s="387" t="str">
        <f t="shared" si="3"/>
        <v/>
      </c>
      <c r="CP40" s="387"/>
      <c r="CQ40" s="386" t="str">
        <f>IF('[1]各会計、関係団体の財政状況及び健全化判断比率'!BS13="","",'[1]各会計、関係団体の財政状況及び健全化判断比率'!BS13)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IF('[1]各会計、関係団体の財政状況及び健全化判断比率'!BR13="","",'[1]各会計、関係団体の財政状況及び健全化判断比率'!BR13)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IF('[1]各会計、関係団体の財政状況及び健全化判断比率'!B14="","",'[1]各会計、関係団体の財政状況及び健全化判断比率'!B14)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IF('[1]各会計、関係団体の財政状況及び健全化判断比率'!B75="","",'[1]各会計、関係団体の財政状況及び健全化判断比率'!B75)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IF('[1]各会計、関係団体の財政状況及び健全化判断比率'!BS14="","",'[1]各会計、関係団体の財政状況及び健全化判断比率'!BS14)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IF('[1]各会計、関係団体の財政状況及び健全化判断比率'!BR14="","",'[1]各会計、関係団体の財政状況及び健全化判断比率'!BR14)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IF('[1]各会計、関係団体の財政状況及び健全化判断比率'!B15="","",'[1]各会計、関係団体の財政状況及び健全化判断比率'!B15)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IF('[1]各会計、関係団体の財政状況及び健全化判断比率'!B76="","",'[1]各会計、関係団体の財政状況及び健全化判断比率'!B76)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IF('[1]各会計、関係団体の財政状況及び健全化判断比率'!BS15="","",'[1]各会計、関係団体の財政状況及び健全化判断比率'!BS15)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IF('[1]各会計、関係団体の財政状況及び健全化判断比率'!BR15="","",'[1]各会計、関係団体の財政状況及び健全化判断比率'!BR15)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IF('[1]各会計、関係団体の財政状況及び健全化判断比率'!B16="","",'[1]各会計、関係団体の財政状況及び健全化判断比率'!B16)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IF('[1]各会計、関係団体の財政状況及び健全化判断比率'!B77="","",'[1]各会計、関係団体の財政状況及び健全化判断比率'!B77)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IF('[1]各会計、関係団体の財政状況及び健全化判断比率'!BS16="","",'[1]各会計、関係団体の財政状況及び健全化判断比率'!BS16)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IF('[1]各会計、関係団体の財政状況及び健全化判断比率'!BR16="","",'[1]各会計、関係団体の財政状況及び健全化判断比率'!BR16)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196</v>
      </c>
      <c r="C46" s="186"/>
      <c r="D46" s="186"/>
      <c r="E46" s="186" t="s">
        <v>197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198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199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200</v>
      </c>
    </row>
    <row r="50" spans="5:5" x14ac:dyDescent="0.15">
      <c r="E50" s="188" t="s">
        <v>201</v>
      </c>
    </row>
    <row r="51" spans="5:5" x14ac:dyDescent="0.15">
      <c r="E51" s="188" t="s">
        <v>202</v>
      </c>
    </row>
    <row r="52" spans="5:5" x14ac:dyDescent="0.15">
      <c r="E52" s="188" t="s">
        <v>203</v>
      </c>
    </row>
    <row r="53" spans="5:5" x14ac:dyDescent="0.15"/>
    <row r="54" spans="5:5" x14ac:dyDescent="0.15"/>
    <row r="55" spans="5:5" x14ac:dyDescent="0.15"/>
    <row r="56" spans="5:5" x14ac:dyDescent="0.15"/>
  </sheetData>
  <sheetProtection algorithmName="SHA-512" hashValue="wGGatLAOe5lqFe5VXuD+UGXOKvAeE7iODXs3ItAhj3oTppOYpUnyaRwLrlInhXXCPY8XTunC8EVEATLLigogVA==" saltValue="vTxn2CvPto3hynCQ/CyN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210" t="s">
        <v>543</v>
      </c>
      <c r="D34" s="1210"/>
      <c r="E34" s="1211"/>
      <c r="F34" s="32">
        <v>13.69</v>
      </c>
      <c r="G34" s="33">
        <v>13.76</v>
      </c>
      <c r="H34" s="33">
        <v>11.63</v>
      </c>
      <c r="I34" s="33">
        <v>11.63</v>
      </c>
      <c r="J34" s="34">
        <v>10.220000000000001</v>
      </c>
      <c r="K34" s="22"/>
      <c r="L34" s="22"/>
      <c r="M34" s="22"/>
      <c r="N34" s="22"/>
      <c r="O34" s="22"/>
      <c r="P34" s="22"/>
    </row>
    <row r="35" spans="1:16" ht="39" customHeight="1" x14ac:dyDescent="0.15">
      <c r="A35" s="22"/>
      <c r="B35" s="35"/>
      <c r="C35" s="1204" t="s">
        <v>544</v>
      </c>
      <c r="D35" s="1205"/>
      <c r="E35" s="1206"/>
      <c r="F35" s="36">
        <v>9.7100000000000009</v>
      </c>
      <c r="G35" s="37">
        <v>8.5299999999999994</v>
      </c>
      <c r="H35" s="37">
        <v>6.74</v>
      </c>
      <c r="I35" s="37">
        <v>10.75</v>
      </c>
      <c r="J35" s="38">
        <v>9.7799999999999994</v>
      </c>
      <c r="K35" s="22"/>
      <c r="L35" s="22"/>
      <c r="M35" s="22"/>
      <c r="N35" s="22"/>
      <c r="O35" s="22"/>
      <c r="P35" s="22"/>
    </row>
    <row r="36" spans="1:16" ht="39" customHeight="1" x14ac:dyDescent="0.15">
      <c r="A36" s="22"/>
      <c r="B36" s="35"/>
      <c r="C36" s="1204" t="s">
        <v>545</v>
      </c>
      <c r="D36" s="1205"/>
      <c r="E36" s="1206"/>
      <c r="F36" s="36">
        <v>8.25</v>
      </c>
      <c r="G36" s="37">
        <v>8.73</v>
      </c>
      <c r="H36" s="37">
        <v>8.77</v>
      </c>
      <c r="I36" s="37">
        <v>8.58</v>
      </c>
      <c r="J36" s="38">
        <v>8.1300000000000008</v>
      </c>
      <c r="K36" s="22"/>
      <c r="L36" s="22"/>
      <c r="M36" s="22"/>
      <c r="N36" s="22"/>
      <c r="O36" s="22"/>
      <c r="P36" s="22"/>
    </row>
    <row r="37" spans="1:16" ht="39" customHeight="1" x14ac:dyDescent="0.15">
      <c r="A37" s="22"/>
      <c r="B37" s="35"/>
      <c r="C37" s="1204" t="s">
        <v>546</v>
      </c>
      <c r="D37" s="1205"/>
      <c r="E37" s="1206"/>
      <c r="F37" s="36" t="s">
        <v>496</v>
      </c>
      <c r="G37" s="37" t="s">
        <v>496</v>
      </c>
      <c r="H37" s="37" t="s">
        <v>496</v>
      </c>
      <c r="I37" s="37" t="s">
        <v>496</v>
      </c>
      <c r="J37" s="38">
        <v>0.86</v>
      </c>
      <c r="K37" s="22"/>
      <c r="L37" s="22"/>
      <c r="M37" s="22"/>
      <c r="N37" s="22"/>
      <c r="O37" s="22"/>
      <c r="P37" s="22"/>
    </row>
    <row r="38" spans="1:16" ht="39" customHeight="1" x14ac:dyDescent="0.15">
      <c r="A38" s="22"/>
      <c r="B38" s="35"/>
      <c r="C38" s="1204" t="s">
        <v>547</v>
      </c>
      <c r="D38" s="1205"/>
      <c r="E38" s="1206"/>
      <c r="F38" s="36">
        <v>0.71</v>
      </c>
      <c r="G38" s="37">
        <v>2.7</v>
      </c>
      <c r="H38" s="37">
        <v>3</v>
      </c>
      <c r="I38" s="37">
        <v>1.39</v>
      </c>
      <c r="J38" s="38">
        <v>0.84</v>
      </c>
      <c r="K38" s="22"/>
      <c r="L38" s="22"/>
      <c r="M38" s="22"/>
      <c r="N38" s="22"/>
      <c r="O38" s="22"/>
      <c r="P38" s="22"/>
    </row>
    <row r="39" spans="1:16" ht="39" customHeight="1" x14ac:dyDescent="0.15">
      <c r="A39" s="22"/>
      <c r="B39" s="35"/>
      <c r="C39" s="1204" t="s">
        <v>548</v>
      </c>
      <c r="D39" s="1205"/>
      <c r="E39" s="1206"/>
      <c r="F39" s="36">
        <v>1.41</v>
      </c>
      <c r="G39" s="37">
        <v>2.6</v>
      </c>
      <c r="H39" s="37">
        <v>3.54</v>
      </c>
      <c r="I39" s="37">
        <v>0.5</v>
      </c>
      <c r="J39" s="38">
        <v>0.55000000000000004</v>
      </c>
      <c r="K39" s="22"/>
      <c r="L39" s="22"/>
      <c r="M39" s="22"/>
      <c r="N39" s="22"/>
      <c r="O39" s="22"/>
      <c r="P39" s="22"/>
    </row>
    <row r="40" spans="1:16" ht="39" customHeight="1" x14ac:dyDescent="0.15">
      <c r="A40" s="22"/>
      <c r="B40" s="35"/>
      <c r="C40" s="1204" t="s">
        <v>549</v>
      </c>
      <c r="D40" s="1205"/>
      <c r="E40" s="1206"/>
      <c r="F40" s="36">
        <v>0.15</v>
      </c>
      <c r="G40" s="37">
        <v>0.15</v>
      </c>
      <c r="H40" s="37">
        <v>0.16</v>
      </c>
      <c r="I40" s="37">
        <v>0.17</v>
      </c>
      <c r="J40" s="38">
        <v>0.18</v>
      </c>
      <c r="K40" s="22"/>
      <c r="L40" s="22"/>
      <c r="M40" s="22"/>
      <c r="N40" s="22"/>
      <c r="O40" s="22"/>
      <c r="P40" s="22"/>
    </row>
    <row r="41" spans="1:16" ht="39" customHeight="1" x14ac:dyDescent="0.15">
      <c r="A41" s="22"/>
      <c r="B41" s="35"/>
      <c r="C41" s="1204" t="s">
        <v>550</v>
      </c>
      <c r="D41" s="1205"/>
      <c r="E41" s="1206"/>
      <c r="F41" s="36">
        <v>7.0000000000000007E-2</v>
      </c>
      <c r="G41" s="37">
        <v>0.16</v>
      </c>
      <c r="H41" s="37">
        <v>0.09</v>
      </c>
      <c r="I41" s="37">
        <v>0.09</v>
      </c>
      <c r="J41" s="38">
        <v>0.15</v>
      </c>
      <c r="K41" s="22"/>
      <c r="L41" s="22"/>
      <c r="M41" s="22"/>
      <c r="N41" s="22"/>
      <c r="O41" s="22"/>
      <c r="P41" s="22"/>
    </row>
    <row r="42" spans="1:16" ht="39" customHeight="1" x14ac:dyDescent="0.15">
      <c r="A42" s="22"/>
      <c r="B42" s="39"/>
      <c r="C42" s="1204" t="s">
        <v>551</v>
      </c>
      <c r="D42" s="1205"/>
      <c r="E42" s="1206"/>
      <c r="F42" s="36" t="s">
        <v>496</v>
      </c>
      <c r="G42" s="37" t="s">
        <v>496</v>
      </c>
      <c r="H42" s="37" t="s">
        <v>496</v>
      </c>
      <c r="I42" s="37" t="s">
        <v>496</v>
      </c>
      <c r="J42" s="38" t="s">
        <v>496</v>
      </c>
      <c r="K42" s="22"/>
      <c r="L42" s="22"/>
      <c r="M42" s="22"/>
      <c r="N42" s="22"/>
      <c r="O42" s="22"/>
      <c r="P42" s="22"/>
    </row>
    <row r="43" spans="1:16" ht="39" customHeight="1" thickBot="1" x14ac:dyDescent="0.2">
      <c r="A43" s="22"/>
      <c r="B43" s="40"/>
      <c r="C43" s="1207" t="s">
        <v>552</v>
      </c>
      <c r="D43" s="1208"/>
      <c r="E43" s="1209"/>
      <c r="F43" s="41">
        <v>0.18</v>
      </c>
      <c r="G43" s="42">
        <v>0.14000000000000001</v>
      </c>
      <c r="H43" s="42">
        <v>0.19</v>
      </c>
      <c r="I43" s="42">
        <v>1.34</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LI5vzvYC2f/uwPQzaM0ATXJ6Lz4peUz+Vt+Nrq/XqPHL6U6QsI5X+wCf5OVBIwZ8q68CNDqUrsJwJKGJZLDZQ==" saltValue="/dhKtSaSJ9fLF+zrb/jS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4724</v>
      </c>
      <c r="L45" s="60">
        <v>4671</v>
      </c>
      <c r="M45" s="60">
        <v>4518</v>
      </c>
      <c r="N45" s="60">
        <v>4307</v>
      </c>
      <c r="O45" s="61">
        <v>4312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496</v>
      </c>
      <c r="L46" s="64" t="s">
        <v>496</v>
      </c>
      <c r="M46" s="64" t="s">
        <v>496</v>
      </c>
      <c r="N46" s="64" t="s">
        <v>496</v>
      </c>
      <c r="O46" s="65" t="s">
        <v>496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496</v>
      </c>
      <c r="L47" s="64" t="s">
        <v>496</v>
      </c>
      <c r="M47" s="64" t="s">
        <v>496</v>
      </c>
      <c r="N47" s="64" t="s">
        <v>496</v>
      </c>
      <c r="O47" s="65" t="s">
        <v>496</v>
      </c>
      <c r="P47" s="48"/>
      <c r="Q47" s="48"/>
      <c r="R47" s="48"/>
      <c r="S47" s="48"/>
      <c r="T47" s="48"/>
      <c r="U47" s="48"/>
    </row>
    <row r="48" spans="1:21" ht="30.75" customHeight="1" x14ac:dyDescent="0.15">
      <c r="A48" s="48"/>
      <c r="B48" s="1214"/>
      <c r="C48" s="1215"/>
      <c r="D48" s="62"/>
      <c r="E48" s="1220" t="s">
        <v>15</v>
      </c>
      <c r="F48" s="1220"/>
      <c r="G48" s="1220"/>
      <c r="H48" s="1220"/>
      <c r="I48" s="1220"/>
      <c r="J48" s="1221"/>
      <c r="K48" s="63">
        <v>1481</v>
      </c>
      <c r="L48" s="64">
        <v>1574</v>
      </c>
      <c r="M48" s="64">
        <v>1499</v>
      </c>
      <c r="N48" s="64">
        <v>1467</v>
      </c>
      <c r="O48" s="65">
        <v>1343</v>
      </c>
      <c r="P48" s="48"/>
      <c r="Q48" s="48"/>
      <c r="R48" s="48"/>
      <c r="S48" s="48"/>
      <c r="T48" s="48"/>
      <c r="U48" s="48"/>
    </row>
    <row r="49" spans="1:21" ht="30.75" customHeight="1" x14ac:dyDescent="0.15">
      <c r="A49" s="48"/>
      <c r="B49" s="1214"/>
      <c r="C49" s="1215"/>
      <c r="D49" s="62"/>
      <c r="E49" s="1220" t="s">
        <v>16</v>
      </c>
      <c r="F49" s="1220"/>
      <c r="G49" s="1220"/>
      <c r="H49" s="1220"/>
      <c r="I49" s="1220"/>
      <c r="J49" s="1221"/>
      <c r="K49" s="63">
        <v>54</v>
      </c>
      <c r="L49" s="64">
        <v>69</v>
      </c>
      <c r="M49" s="64">
        <v>79</v>
      </c>
      <c r="N49" s="64">
        <v>101</v>
      </c>
      <c r="O49" s="65">
        <v>104</v>
      </c>
      <c r="P49" s="48"/>
      <c r="Q49" s="48"/>
      <c r="R49" s="48"/>
      <c r="S49" s="48"/>
      <c r="T49" s="48"/>
      <c r="U49" s="48"/>
    </row>
    <row r="50" spans="1:21" ht="30.75" customHeight="1" x14ac:dyDescent="0.15">
      <c r="A50" s="48"/>
      <c r="B50" s="1214"/>
      <c r="C50" s="1215"/>
      <c r="D50" s="62"/>
      <c r="E50" s="1220" t="s">
        <v>17</v>
      </c>
      <c r="F50" s="1220"/>
      <c r="G50" s="1220"/>
      <c r="H50" s="1220"/>
      <c r="I50" s="1220"/>
      <c r="J50" s="1221"/>
      <c r="K50" s="63">
        <v>3</v>
      </c>
      <c r="L50" s="64">
        <v>3</v>
      </c>
      <c r="M50" s="64">
        <v>3</v>
      </c>
      <c r="N50" s="64">
        <v>3</v>
      </c>
      <c r="O50" s="65">
        <v>3</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496</v>
      </c>
      <c r="L51" s="64" t="s">
        <v>496</v>
      </c>
      <c r="M51" s="64" t="s">
        <v>496</v>
      </c>
      <c r="N51" s="64" t="s">
        <v>496</v>
      </c>
      <c r="O51" s="65" t="s">
        <v>496</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4627</v>
      </c>
      <c r="L52" s="64">
        <v>4635</v>
      </c>
      <c r="M52" s="64">
        <v>4469</v>
      </c>
      <c r="N52" s="64">
        <v>4375</v>
      </c>
      <c r="O52" s="65">
        <v>4190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1635</v>
      </c>
      <c r="L53" s="69">
        <v>1682</v>
      </c>
      <c r="M53" s="69">
        <v>1630</v>
      </c>
      <c r="N53" s="69">
        <v>1503</v>
      </c>
      <c r="O53" s="70">
        <v>1572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553</v>
      </c>
      <c r="P55" s="48"/>
      <c r="Q55" s="48"/>
      <c r="R55" s="48"/>
      <c r="S55" s="48"/>
      <c r="T55" s="48"/>
      <c r="U55" s="48"/>
    </row>
    <row r="56" spans="1:21" ht="31.5" customHeight="1" thickBot="1" x14ac:dyDescent="0.2">
      <c r="A56" s="48"/>
      <c r="B56" s="76"/>
      <c r="C56" s="77"/>
      <c r="D56" s="77"/>
      <c r="E56" s="78"/>
      <c r="F56" s="78"/>
      <c r="G56" s="78"/>
      <c r="H56" s="78"/>
      <c r="I56" s="78"/>
      <c r="J56" s="79" t="s">
        <v>2</v>
      </c>
      <c r="K56" s="80" t="s">
        <v>554</v>
      </c>
      <c r="L56" s="81" t="s">
        <v>555</v>
      </c>
      <c r="M56" s="81" t="s">
        <v>556</v>
      </c>
      <c r="N56" s="81" t="s">
        <v>557</v>
      </c>
      <c r="O56" s="82" t="s">
        <v>558</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578</v>
      </c>
      <c r="L57" s="84" t="s">
        <v>578</v>
      </c>
      <c r="M57" s="84" t="s">
        <v>578</v>
      </c>
      <c r="N57" s="84" t="s">
        <v>578</v>
      </c>
      <c r="O57" s="85" t="s">
        <v>578</v>
      </c>
    </row>
    <row r="58" spans="1:21" ht="31.5" customHeight="1" thickBot="1" x14ac:dyDescent="0.2">
      <c r="B58" s="1230"/>
      <c r="C58" s="1231"/>
      <c r="D58" s="1235" t="s">
        <v>27</v>
      </c>
      <c r="E58" s="1236"/>
      <c r="F58" s="1236"/>
      <c r="G58" s="1236"/>
      <c r="H58" s="1236"/>
      <c r="I58" s="1236"/>
      <c r="J58" s="1237"/>
      <c r="K58" s="86" t="s">
        <v>578</v>
      </c>
      <c r="L58" s="87" t="s">
        <v>578</v>
      </c>
      <c r="M58" s="87" t="s">
        <v>578</v>
      </c>
      <c r="N58" s="87" t="s">
        <v>578</v>
      </c>
      <c r="O58" s="88" t="s">
        <v>578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pJqHzdFeRqKWM3vASWMiYc59aUIXDmlFmQEcyWUaQZbvgqvXR6Qdxn2u4Lx9hX89+rWnXdJ7KtB+VegaAe7bA==" saltValue="IRkUNKBL5cpI0HtrKHFo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536</v>
      </c>
      <c r="J40" s="100" t="s">
        <v>537</v>
      </c>
      <c r="K40" s="100" t="s">
        <v>538</v>
      </c>
      <c r="L40" s="100" t="s">
        <v>539</v>
      </c>
      <c r="M40" s="101" t="s">
        <v>540</v>
      </c>
    </row>
    <row r="41" spans="2:13" ht="27.75" customHeight="1" x14ac:dyDescent="0.15">
      <c r="B41" s="1238" t="s">
        <v>30</v>
      </c>
      <c r="C41" s="1239"/>
      <c r="D41" s="102"/>
      <c r="E41" s="1244" t="s">
        <v>31</v>
      </c>
      <c r="F41" s="1244"/>
      <c r="G41" s="1244"/>
      <c r="H41" s="1245"/>
      <c r="I41" s="103">
        <v>48357</v>
      </c>
      <c r="J41" s="104">
        <v>47006</v>
      </c>
      <c r="K41" s="104">
        <v>47940</v>
      </c>
      <c r="L41" s="104">
        <v>48156</v>
      </c>
      <c r="M41" s="105">
        <v>49449</v>
      </c>
    </row>
    <row r="42" spans="2:13" ht="27.75" customHeight="1" x14ac:dyDescent="0.15">
      <c r="B42" s="1240"/>
      <c r="C42" s="1241"/>
      <c r="D42" s="106"/>
      <c r="E42" s="1246" t="s">
        <v>32</v>
      </c>
      <c r="F42" s="1246"/>
      <c r="G42" s="1246"/>
      <c r="H42" s="1247"/>
      <c r="I42" s="107">
        <v>25</v>
      </c>
      <c r="J42" s="108">
        <v>22</v>
      </c>
      <c r="K42" s="108">
        <v>18</v>
      </c>
      <c r="L42" s="108">
        <v>15</v>
      </c>
      <c r="M42" s="109">
        <v>12</v>
      </c>
    </row>
    <row r="43" spans="2:13" ht="27.75" customHeight="1" x14ac:dyDescent="0.15">
      <c r="B43" s="1240"/>
      <c r="C43" s="1241"/>
      <c r="D43" s="106"/>
      <c r="E43" s="1246" t="s">
        <v>33</v>
      </c>
      <c r="F43" s="1246"/>
      <c r="G43" s="1246"/>
      <c r="H43" s="1247"/>
      <c r="I43" s="107">
        <v>13034</v>
      </c>
      <c r="J43" s="108">
        <v>12801</v>
      </c>
      <c r="K43" s="108">
        <v>11772</v>
      </c>
      <c r="L43" s="108">
        <v>11946</v>
      </c>
      <c r="M43" s="109">
        <v>11649</v>
      </c>
    </row>
    <row r="44" spans="2:13" ht="27.75" customHeight="1" x14ac:dyDescent="0.15">
      <c r="B44" s="1240"/>
      <c r="C44" s="1241"/>
      <c r="D44" s="106"/>
      <c r="E44" s="1246" t="s">
        <v>34</v>
      </c>
      <c r="F44" s="1246"/>
      <c r="G44" s="1246"/>
      <c r="H44" s="1247"/>
      <c r="I44" s="107">
        <v>740</v>
      </c>
      <c r="J44" s="108">
        <v>790</v>
      </c>
      <c r="K44" s="108">
        <v>764</v>
      </c>
      <c r="L44" s="108">
        <v>1022</v>
      </c>
      <c r="M44" s="109">
        <v>1347</v>
      </c>
    </row>
    <row r="45" spans="2:13" ht="27.75" customHeight="1" x14ac:dyDescent="0.15">
      <c r="B45" s="1240"/>
      <c r="C45" s="1241"/>
      <c r="D45" s="106"/>
      <c r="E45" s="1246" t="s">
        <v>35</v>
      </c>
      <c r="F45" s="1246"/>
      <c r="G45" s="1246"/>
      <c r="H45" s="1247"/>
      <c r="I45" s="107">
        <v>7025</v>
      </c>
      <c r="J45" s="108">
        <v>6953</v>
      </c>
      <c r="K45" s="108">
        <v>7062</v>
      </c>
      <c r="L45" s="108">
        <v>6509</v>
      </c>
      <c r="M45" s="109">
        <v>6631</v>
      </c>
    </row>
    <row r="46" spans="2:13" ht="27.75" customHeight="1" x14ac:dyDescent="0.15">
      <c r="B46" s="1240"/>
      <c r="C46" s="1241"/>
      <c r="D46" s="110"/>
      <c r="E46" s="1246" t="s">
        <v>36</v>
      </c>
      <c r="F46" s="1246"/>
      <c r="G46" s="1246"/>
      <c r="H46" s="1247"/>
      <c r="I46" s="107" t="s">
        <v>496</v>
      </c>
      <c r="J46" s="108">
        <v>207</v>
      </c>
      <c r="K46" s="108">
        <v>137</v>
      </c>
      <c r="L46" s="108">
        <v>86</v>
      </c>
      <c r="M46" s="109">
        <v>38</v>
      </c>
    </row>
    <row r="47" spans="2:13" ht="27.75" customHeight="1" x14ac:dyDescent="0.15">
      <c r="B47" s="1240"/>
      <c r="C47" s="1241"/>
      <c r="D47" s="111"/>
      <c r="E47" s="1248" t="s">
        <v>37</v>
      </c>
      <c r="F47" s="1249"/>
      <c r="G47" s="1249"/>
      <c r="H47" s="1250"/>
      <c r="I47" s="107" t="s">
        <v>496</v>
      </c>
      <c r="J47" s="108" t="s">
        <v>496</v>
      </c>
      <c r="K47" s="108" t="s">
        <v>496</v>
      </c>
      <c r="L47" s="108" t="s">
        <v>496</v>
      </c>
      <c r="M47" s="109" t="s">
        <v>496</v>
      </c>
    </row>
    <row r="48" spans="2:13" ht="27.75" customHeight="1" x14ac:dyDescent="0.15">
      <c r="B48" s="1240"/>
      <c r="C48" s="1241"/>
      <c r="D48" s="106"/>
      <c r="E48" s="1246" t="s">
        <v>38</v>
      </c>
      <c r="F48" s="1246"/>
      <c r="G48" s="1246"/>
      <c r="H48" s="1247"/>
      <c r="I48" s="107" t="s">
        <v>496</v>
      </c>
      <c r="J48" s="108" t="s">
        <v>496</v>
      </c>
      <c r="K48" s="108" t="s">
        <v>496</v>
      </c>
      <c r="L48" s="108" t="s">
        <v>496</v>
      </c>
      <c r="M48" s="109" t="s">
        <v>496</v>
      </c>
    </row>
    <row r="49" spans="2:13" ht="27.75" customHeight="1" x14ac:dyDescent="0.15">
      <c r="B49" s="1242"/>
      <c r="C49" s="1243"/>
      <c r="D49" s="106"/>
      <c r="E49" s="1246" t="s">
        <v>39</v>
      </c>
      <c r="F49" s="1246"/>
      <c r="G49" s="1246"/>
      <c r="H49" s="1247"/>
      <c r="I49" s="107" t="s">
        <v>496</v>
      </c>
      <c r="J49" s="108" t="s">
        <v>496</v>
      </c>
      <c r="K49" s="108" t="s">
        <v>496</v>
      </c>
      <c r="L49" s="108" t="s">
        <v>496</v>
      </c>
      <c r="M49" s="109" t="s">
        <v>496</v>
      </c>
    </row>
    <row r="50" spans="2:13" ht="27.75" customHeight="1" x14ac:dyDescent="0.15">
      <c r="B50" s="1251" t="s">
        <v>40</v>
      </c>
      <c r="C50" s="1252"/>
      <c r="D50" s="112"/>
      <c r="E50" s="1246" t="s">
        <v>41</v>
      </c>
      <c r="F50" s="1246"/>
      <c r="G50" s="1246"/>
      <c r="H50" s="1247"/>
      <c r="I50" s="107">
        <v>15782</v>
      </c>
      <c r="J50" s="108">
        <v>18667</v>
      </c>
      <c r="K50" s="108">
        <v>19459</v>
      </c>
      <c r="L50" s="108">
        <v>18799</v>
      </c>
      <c r="M50" s="109">
        <v>18974</v>
      </c>
    </row>
    <row r="51" spans="2:13" ht="27.75" customHeight="1" x14ac:dyDescent="0.15">
      <c r="B51" s="1240"/>
      <c r="C51" s="1241"/>
      <c r="D51" s="106"/>
      <c r="E51" s="1246" t="s">
        <v>42</v>
      </c>
      <c r="F51" s="1246"/>
      <c r="G51" s="1246"/>
      <c r="H51" s="1247"/>
      <c r="I51" s="107">
        <v>7639</v>
      </c>
      <c r="J51" s="108">
        <v>7949</v>
      </c>
      <c r="K51" s="108">
        <v>7763</v>
      </c>
      <c r="L51" s="108">
        <v>7833</v>
      </c>
      <c r="M51" s="109">
        <v>7645</v>
      </c>
    </row>
    <row r="52" spans="2:13" ht="27.75" customHeight="1" x14ac:dyDescent="0.15">
      <c r="B52" s="1242"/>
      <c r="C52" s="1243"/>
      <c r="D52" s="106"/>
      <c r="E52" s="1246" t="s">
        <v>43</v>
      </c>
      <c r="F52" s="1246"/>
      <c r="G52" s="1246"/>
      <c r="H52" s="1247"/>
      <c r="I52" s="107">
        <v>40630</v>
      </c>
      <c r="J52" s="108">
        <v>40533</v>
      </c>
      <c r="K52" s="108">
        <v>40210</v>
      </c>
      <c r="L52" s="108">
        <v>40622</v>
      </c>
      <c r="M52" s="109">
        <v>40827</v>
      </c>
    </row>
    <row r="53" spans="2:13" ht="27.75" customHeight="1" thickBot="1" x14ac:dyDescent="0.2">
      <c r="B53" s="1253" t="s">
        <v>44</v>
      </c>
      <c r="C53" s="1254"/>
      <c r="D53" s="113"/>
      <c r="E53" s="1255" t="s">
        <v>45</v>
      </c>
      <c r="F53" s="1255"/>
      <c r="G53" s="1255"/>
      <c r="H53" s="1256"/>
      <c r="I53" s="114">
        <v>5130</v>
      </c>
      <c r="J53" s="115">
        <v>630</v>
      </c>
      <c r="K53" s="115">
        <v>260</v>
      </c>
      <c r="L53" s="115">
        <v>480</v>
      </c>
      <c r="M53" s="116">
        <v>1680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KpTNk6iKphfzJqoD1XjtePBX6OXWuBQrFIowiNcS3UwWrvwx5pIRjOAxcZr7JfmbhmTrz3J+JX3VcW7rwpFiw==" saltValue="4uCPXmNN4J/M9gAc9uvz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538</v>
      </c>
      <c r="G54" s="125" t="s">
        <v>539</v>
      </c>
      <c r="H54" s="126" t="s">
        <v>540</v>
      </c>
    </row>
    <row r="55" spans="2:8" ht="52.5" customHeight="1" x14ac:dyDescent="0.15">
      <c r="B55" s="127"/>
      <c r="C55" s="1265" t="s">
        <v>48</v>
      </c>
      <c r="D55" s="1265"/>
      <c r="E55" s="1266"/>
      <c r="F55" s="128">
        <v>5532</v>
      </c>
      <c r="G55" s="128">
        <v>4799</v>
      </c>
      <c r="H55" s="129">
        <v>5185</v>
      </c>
    </row>
    <row r="56" spans="2:8" ht="52.5" customHeight="1" x14ac:dyDescent="0.15">
      <c r="B56" s="130"/>
      <c r="C56" s="1267" t="s">
        <v>49</v>
      </c>
      <c r="D56" s="1267"/>
      <c r="E56" s="1268"/>
      <c r="F56" s="131">
        <v>1380</v>
      </c>
      <c r="G56" s="131">
        <v>1380</v>
      </c>
      <c r="H56" s="132">
        <v>2294</v>
      </c>
    </row>
    <row r="57" spans="2:8" ht="53.25" customHeight="1" x14ac:dyDescent="0.15">
      <c r="B57" s="130"/>
      <c r="C57" s="1269" t="s">
        <v>50</v>
      </c>
      <c r="D57" s="1269"/>
      <c r="E57" s="1270"/>
      <c r="F57" s="133">
        <v>11010</v>
      </c>
      <c r="G57" s="133">
        <v>10365</v>
      </c>
      <c r="H57" s="134">
        <v>9083</v>
      </c>
    </row>
    <row r="58" spans="2:8" ht="45.75" customHeight="1" x14ac:dyDescent="0.15">
      <c r="B58" s="135"/>
      <c r="C58" s="1257" t="s">
        <v>573</v>
      </c>
      <c r="D58" s="1258"/>
      <c r="E58" s="1259"/>
      <c r="F58" s="136">
        <v>3079</v>
      </c>
      <c r="G58" s="136">
        <v>3044</v>
      </c>
      <c r="H58" s="137">
        <v>2973</v>
      </c>
    </row>
    <row r="59" spans="2:8" ht="45.75" customHeight="1" x14ac:dyDescent="0.15">
      <c r="B59" s="135"/>
      <c r="C59" s="1257" t="s">
        <v>574</v>
      </c>
      <c r="D59" s="1258"/>
      <c r="E59" s="1259"/>
      <c r="F59" s="136">
        <v>4157</v>
      </c>
      <c r="G59" s="136">
        <v>3481</v>
      </c>
      <c r="H59" s="137">
        <v>2711</v>
      </c>
    </row>
    <row r="60" spans="2:8" ht="45.75" customHeight="1" x14ac:dyDescent="0.15">
      <c r="B60" s="135"/>
      <c r="C60" s="1257" t="s">
        <v>575</v>
      </c>
      <c r="D60" s="1258"/>
      <c r="E60" s="1259"/>
      <c r="F60" s="136">
        <v>1329</v>
      </c>
      <c r="G60" s="136">
        <v>1330</v>
      </c>
      <c r="H60" s="137">
        <v>1331</v>
      </c>
    </row>
    <row r="61" spans="2:8" ht="45.75" customHeight="1" x14ac:dyDescent="0.15">
      <c r="B61" s="135"/>
      <c r="C61" s="1257" t="s">
        <v>576</v>
      </c>
      <c r="D61" s="1258"/>
      <c r="E61" s="1259"/>
      <c r="F61" s="136">
        <v>420</v>
      </c>
      <c r="G61" s="136">
        <v>424</v>
      </c>
      <c r="H61" s="137">
        <v>425</v>
      </c>
    </row>
    <row r="62" spans="2:8" ht="45.75" customHeight="1" thickBot="1" x14ac:dyDescent="0.2">
      <c r="B62" s="138"/>
      <c r="C62" s="1260" t="s">
        <v>577</v>
      </c>
      <c r="D62" s="1261"/>
      <c r="E62" s="1262"/>
      <c r="F62" s="139">
        <v>325</v>
      </c>
      <c r="G62" s="139">
        <v>325</v>
      </c>
      <c r="H62" s="140">
        <v>325</v>
      </c>
    </row>
    <row r="63" spans="2:8" ht="52.5" customHeight="1" thickBot="1" x14ac:dyDescent="0.2">
      <c r="B63" s="141"/>
      <c r="C63" s="1263" t="s">
        <v>51</v>
      </c>
      <c r="D63" s="1263"/>
      <c r="E63" s="1264"/>
      <c r="F63" s="142">
        <v>17922</v>
      </c>
      <c r="G63" s="142">
        <v>16545</v>
      </c>
      <c r="H63" s="143">
        <v>16563</v>
      </c>
    </row>
    <row r="64" spans="2:8" ht="15" customHeight="1" x14ac:dyDescent="0.15"/>
  </sheetData>
  <sheetProtection algorithmName="SHA-512" hashValue="3lJPSMN0rKUx4yVSjaZsho+hz8GIZhBWdQ9bVoDGZ5kz0FC722jpdIqJlu8zcfA8kXEJJIch7znGEHYCWE6T3A==" saltValue="/wegc/Sea5G7zVnngbAb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534</v>
      </c>
      <c r="G2" s="157"/>
      <c r="H2" s="158"/>
    </row>
    <row r="3" spans="1:8" x14ac:dyDescent="0.15">
      <c r="A3" s="154" t="s">
        <v>527</v>
      </c>
      <c r="B3" s="159"/>
      <c r="C3" s="160"/>
      <c r="D3" s="161">
        <v>30626</v>
      </c>
      <c r="E3" s="162"/>
      <c r="F3" s="163">
        <v>46440</v>
      </c>
      <c r="G3" s="164"/>
      <c r="H3" s="165"/>
    </row>
    <row r="4" spans="1:8" x14ac:dyDescent="0.15">
      <c r="A4" s="166"/>
      <c r="B4" s="167"/>
      <c r="C4" s="168"/>
      <c r="D4" s="169">
        <v>15088</v>
      </c>
      <c r="E4" s="170"/>
      <c r="F4" s="171">
        <v>27658</v>
      </c>
      <c r="G4" s="172"/>
      <c r="H4" s="173"/>
    </row>
    <row r="5" spans="1:8" x14ac:dyDescent="0.15">
      <c r="A5" s="154" t="s">
        <v>529</v>
      </c>
      <c r="B5" s="159"/>
      <c r="C5" s="160"/>
      <c r="D5" s="161">
        <v>32554</v>
      </c>
      <c r="E5" s="162"/>
      <c r="F5" s="163">
        <v>63257</v>
      </c>
      <c r="G5" s="164"/>
      <c r="H5" s="165"/>
    </row>
    <row r="6" spans="1:8" x14ac:dyDescent="0.15">
      <c r="A6" s="166"/>
      <c r="B6" s="167"/>
      <c r="C6" s="168"/>
      <c r="D6" s="169">
        <v>14573</v>
      </c>
      <c r="E6" s="170"/>
      <c r="F6" s="171">
        <v>27259</v>
      </c>
      <c r="G6" s="172"/>
      <c r="H6" s="173"/>
    </row>
    <row r="7" spans="1:8" x14ac:dyDescent="0.15">
      <c r="A7" s="154" t="s">
        <v>530</v>
      </c>
      <c r="B7" s="159"/>
      <c r="C7" s="160"/>
      <c r="D7" s="161">
        <v>51508</v>
      </c>
      <c r="E7" s="162"/>
      <c r="F7" s="163">
        <v>52308</v>
      </c>
      <c r="G7" s="164"/>
      <c r="H7" s="165"/>
    </row>
    <row r="8" spans="1:8" x14ac:dyDescent="0.15">
      <c r="A8" s="166"/>
      <c r="B8" s="167"/>
      <c r="C8" s="168"/>
      <c r="D8" s="169">
        <v>26059</v>
      </c>
      <c r="E8" s="170"/>
      <c r="F8" s="171">
        <v>28695</v>
      </c>
      <c r="G8" s="172"/>
      <c r="H8" s="173"/>
    </row>
    <row r="9" spans="1:8" x14ac:dyDescent="0.15">
      <c r="A9" s="154" t="s">
        <v>531</v>
      </c>
      <c r="B9" s="159"/>
      <c r="C9" s="160"/>
      <c r="D9" s="161">
        <v>47883</v>
      </c>
      <c r="E9" s="162"/>
      <c r="F9" s="163">
        <v>46402</v>
      </c>
      <c r="G9" s="164"/>
      <c r="H9" s="165"/>
    </row>
    <row r="10" spans="1:8" x14ac:dyDescent="0.15">
      <c r="A10" s="166"/>
      <c r="B10" s="167"/>
      <c r="C10" s="168"/>
      <c r="D10" s="169">
        <v>23863</v>
      </c>
      <c r="E10" s="170"/>
      <c r="F10" s="171">
        <v>26897</v>
      </c>
      <c r="G10" s="172"/>
      <c r="H10" s="173"/>
    </row>
    <row r="11" spans="1:8" x14ac:dyDescent="0.15">
      <c r="A11" s="154" t="s">
        <v>532</v>
      </c>
      <c r="B11" s="159"/>
      <c r="C11" s="160"/>
      <c r="D11" s="161">
        <v>53643</v>
      </c>
      <c r="E11" s="162"/>
      <c r="F11" s="163">
        <v>66343</v>
      </c>
      <c r="G11" s="164"/>
      <c r="H11" s="165"/>
    </row>
    <row r="12" spans="1:8" x14ac:dyDescent="0.15">
      <c r="A12" s="166"/>
      <c r="B12" s="167"/>
      <c r="C12" s="174"/>
      <c r="D12" s="169">
        <v>26718</v>
      </c>
      <c r="E12" s="170"/>
      <c r="F12" s="171">
        <v>34529</v>
      </c>
      <c r="G12" s="172"/>
      <c r="H12" s="173"/>
    </row>
    <row r="13" spans="1:8" x14ac:dyDescent="0.15">
      <c r="A13" s="154"/>
      <c r="B13" s="159"/>
      <c r="C13" s="175"/>
      <c r="D13" s="176">
        <v>43243</v>
      </c>
      <c r="E13" s="177"/>
      <c r="F13" s="178">
        <v>54950</v>
      </c>
      <c r="G13" s="179"/>
      <c r="H13" s="165"/>
    </row>
    <row r="14" spans="1:8" x14ac:dyDescent="0.15">
      <c r="A14" s="166"/>
      <c r="B14" s="167"/>
      <c r="C14" s="168"/>
      <c r="D14" s="169">
        <v>21260</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9.91</v>
      </c>
      <c r="C19" s="180">
        <f>ROUND(VALUE(SUBSTITUTE(実質収支比率等に係る経年分析!G$48,"▲","-")),2)</f>
        <v>8.7799999999999994</v>
      </c>
      <c r="D19" s="180">
        <f>ROUND(VALUE(SUBSTITUTE(実質収支比率等に係る経年分析!H$48,"▲","-")),2)</f>
        <v>6.95</v>
      </c>
      <c r="E19" s="180">
        <f>ROUND(VALUE(SUBSTITUTE(実質収支比率等に係る経年分析!I$48,"▲","-")),2)</f>
        <v>10.99</v>
      </c>
      <c r="F19" s="180">
        <f>ROUND(VALUE(SUBSTITUTE(実質収支比率等に係る経年分析!J$48,"▲","-")),2)</f>
        <v>10.01</v>
      </c>
    </row>
    <row r="20" spans="1:11" x14ac:dyDescent="0.15">
      <c r="A20" s="180" t="s">
        <v>55</v>
      </c>
      <c r="B20" s="180">
        <f>ROUND(VALUE(SUBSTITUTE(実質収支比率等に係る経年分析!F$47,"▲","-")),2)</f>
        <v>19.850000000000001</v>
      </c>
      <c r="C20" s="180">
        <f>ROUND(VALUE(SUBSTITUTE(実質収支比率等に係る経年分析!G$47,"▲","-")),2)</f>
        <v>20.18</v>
      </c>
      <c r="D20" s="180">
        <f>ROUND(VALUE(SUBSTITUTE(実質収支比率等に係る経年分析!H$47,"▲","-")),2)</f>
        <v>20.190000000000001</v>
      </c>
      <c r="E20" s="180">
        <f>ROUND(VALUE(SUBSTITUTE(実質収支比率等に係る経年分析!I$47,"▲","-")),2)</f>
        <v>17.579999999999998</v>
      </c>
      <c r="F20" s="180">
        <f>ROUND(VALUE(SUBSTITUTE(実質収支比率等に係る経年分析!J$47,"▲","-")),2)</f>
        <v>19</v>
      </c>
    </row>
    <row r="21" spans="1:11" x14ac:dyDescent="0.15">
      <c r="A21" s="180" t="s">
        <v>56</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-1.19</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0.43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し尿処理事業特別会計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3.54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0.55000000000000004</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0.84</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8.1300000000000008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9.7100000000000009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8.5299999999999994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9.7799999999999994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10.220000000000001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4627</v>
      </c>
      <c r="E42" s="182"/>
      <c r="F42" s="182"/>
      <c r="G42" s="182">
        <f>'実質公債費比率（分子）の構造'!L$52</f>
        <v>4635</v>
      </c>
      <c r="H42" s="182"/>
      <c r="I42" s="182"/>
      <c r="J42" s="182">
        <f>'実質公債費比率（分子）の構造'!M$52</f>
        <v>4469</v>
      </c>
      <c r="K42" s="182"/>
      <c r="L42" s="182"/>
      <c r="M42" s="182">
        <f>'実質公債費比率（分子）の構造'!N$52</f>
        <v>4375</v>
      </c>
      <c r="N42" s="182"/>
      <c r="O42" s="182"/>
      <c r="P42" s="182">
        <f>'実質公債費比率（分子）の構造'!O$52</f>
        <v>4190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54</v>
      </c>
      <c r="C45" s="182"/>
      <c r="D45" s="182"/>
      <c r="E45" s="182">
        <f>'実質公債費比率（分子）の構造'!L$49</f>
        <v>69</v>
      </c>
      <c r="F45" s="182"/>
      <c r="G45" s="182"/>
      <c r="H45" s="182">
        <f>'実質公債費比率（分子）の構造'!M$49</f>
        <v>79</v>
      </c>
      <c r="I45" s="182"/>
      <c r="J45" s="182"/>
      <c r="K45" s="182">
        <f>'実質公債費比率（分子）の構造'!N$49</f>
        <v>101</v>
      </c>
      <c r="L45" s="182"/>
      <c r="M45" s="182"/>
      <c r="N45" s="182">
        <f>'実質公債費比率（分子）の構造'!O$49</f>
        <v>104</v>
      </c>
      <c r="O45" s="182"/>
      <c r="P45" s="182"/>
    </row>
    <row r="46" spans="1:16" x14ac:dyDescent="0.15">
      <c r="A46" s="182" t="s">
        <v>67</v>
      </c>
      <c r="B46" s="182">
        <f>'実質公債費比率（分子）の構造'!K$48</f>
        <v>1481</v>
      </c>
      <c r="C46" s="182"/>
      <c r="D46" s="182"/>
      <c r="E46" s="182">
        <f>'実質公債費比率（分子）の構造'!L$48</f>
        <v>1574</v>
      </c>
      <c r="F46" s="182"/>
      <c r="G46" s="182"/>
      <c r="H46" s="182">
        <f>'実質公債費比率（分子）の構造'!M$48</f>
        <v>1499</v>
      </c>
      <c r="I46" s="182"/>
      <c r="J46" s="182"/>
      <c r="K46" s="182">
        <f>'実質公債費比率（分子）の構造'!N$48</f>
        <v>1467</v>
      </c>
      <c r="L46" s="182"/>
      <c r="M46" s="182"/>
      <c r="N46" s="182">
        <f>'実質公債費比率（分子）の構造'!O$48</f>
        <v>1343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4724</v>
      </c>
      <c r="C49" s="182"/>
      <c r="D49" s="182"/>
      <c r="E49" s="182">
        <f>'実質公債費比率（分子）の構造'!L$45</f>
        <v>4671</v>
      </c>
      <c r="F49" s="182"/>
      <c r="G49" s="182"/>
      <c r="H49" s="182">
        <f>'実質公債費比率（分子）の構造'!M$45</f>
        <v>4518</v>
      </c>
      <c r="I49" s="182"/>
      <c r="J49" s="182"/>
      <c r="K49" s="182">
        <f>'実質公債費比率（分子）の構造'!N$45</f>
        <v>4307</v>
      </c>
      <c r="L49" s="182"/>
      <c r="M49" s="182"/>
      <c r="N49" s="182">
        <f>'実質公債費比率（分子）の構造'!O$45</f>
        <v>4312</v>
      </c>
      <c r="O49" s="182"/>
      <c r="P49" s="182"/>
    </row>
    <row r="50" spans="1:16" x14ac:dyDescent="0.15">
      <c r="A50" s="182" t="s">
        <v>71</v>
      </c>
      <c r="B50" s="182" t="e">
        <f>NA()</f>
        <v>#N/A</v>
      </c>
      <c r="C50" s="182">
        <f>IF(ISNUMBER('実質公債費比率（分子）の構造'!K$53),'実質公債費比率（分子）の構造'!K$53,NA())</f>
        <v>1635</v>
      </c>
      <c r="D50" s="182" t="e">
        <f>NA()</f>
        <v>#N/A</v>
      </c>
      <c r="E50" s="182" t="e">
        <f>NA()</f>
        <v>#N/A</v>
      </c>
      <c r="F50" s="182">
        <f>IF(ISNUMBER('実質公債費比率（分子）の構造'!L$53),'実質公債費比率（分子）の構造'!L$53,NA())</f>
        <v>1682</v>
      </c>
      <c r="G50" s="182" t="e">
        <f>NA()</f>
        <v>#N/A</v>
      </c>
      <c r="H50" s="182" t="e">
        <f>NA()</f>
        <v>#N/A</v>
      </c>
      <c r="I50" s="182">
        <f>IF(ISNUMBER('実質公債費比率（分子）の構造'!M$53),'実質公債費比率（分子）の構造'!M$53,NA())</f>
        <v>1630</v>
      </c>
      <c r="J50" s="182" t="e">
        <f>NA()</f>
        <v>#N/A</v>
      </c>
      <c r="K50" s="182" t="e">
        <f>NA()</f>
        <v>#N/A</v>
      </c>
      <c r="L50" s="182">
        <f>IF(ISNUMBER('実質公債費比率（分子）の構造'!N$53),'実質公債費比率（分子）の構造'!N$53,NA())</f>
        <v>1503</v>
      </c>
      <c r="M50" s="182" t="e">
        <f>NA()</f>
        <v>#N/A</v>
      </c>
      <c r="N50" s="182" t="e">
        <f>NA()</f>
        <v>#N/A</v>
      </c>
      <c r="O50" s="182">
        <f>IF(ISNUMBER('実質公債費比率（分子）の構造'!O$53),'実質公債費比率（分子）の構造'!O$53,NA())</f>
        <v>1572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40630</v>
      </c>
      <c r="E56" s="181"/>
      <c r="F56" s="181"/>
      <c r="G56" s="181">
        <f>'将来負担比率（分子）の構造'!J$52</f>
        <v>40533</v>
      </c>
      <c r="H56" s="181"/>
      <c r="I56" s="181"/>
      <c r="J56" s="181">
        <f>'将来負担比率（分子）の構造'!K$52</f>
        <v>40210</v>
      </c>
      <c r="K56" s="181"/>
      <c r="L56" s="181"/>
      <c r="M56" s="181">
        <f>'将来負担比率（分子）の構造'!L$52</f>
        <v>40622</v>
      </c>
      <c r="N56" s="181"/>
      <c r="O56" s="181"/>
      <c r="P56" s="181">
        <f>'将来負担比率（分子）の構造'!M$52</f>
        <v>40827</v>
      </c>
    </row>
    <row r="57" spans="1:16" x14ac:dyDescent="0.15">
      <c r="A57" s="181" t="s">
        <v>42</v>
      </c>
      <c r="B57" s="181"/>
      <c r="C57" s="181"/>
      <c r="D57" s="181">
        <f>'将来負担比率（分子）の構造'!I$51</f>
        <v>7639</v>
      </c>
      <c r="E57" s="181"/>
      <c r="F57" s="181"/>
      <c r="G57" s="181">
        <f>'将来負担比率（分子）の構造'!J$51</f>
        <v>7949</v>
      </c>
      <c r="H57" s="181"/>
      <c r="I57" s="181"/>
      <c r="J57" s="181">
        <f>'将来負担比率（分子）の構造'!K$51</f>
        <v>7763</v>
      </c>
      <c r="K57" s="181"/>
      <c r="L57" s="181"/>
      <c r="M57" s="181">
        <f>'将来負担比率（分子）の構造'!L$51</f>
        <v>7833</v>
      </c>
      <c r="N57" s="181"/>
      <c r="O57" s="181"/>
      <c r="P57" s="181">
        <f>'将来負担比率（分子）の構造'!M$51</f>
        <v>7645</v>
      </c>
    </row>
    <row r="58" spans="1:16" x14ac:dyDescent="0.15">
      <c r="A58" s="181" t="s">
        <v>41</v>
      </c>
      <c r="B58" s="181"/>
      <c r="C58" s="181"/>
      <c r="D58" s="181">
        <f>'将来負担比率（分子）の構造'!I$50</f>
        <v>15782</v>
      </c>
      <c r="E58" s="181"/>
      <c r="F58" s="181"/>
      <c r="G58" s="181">
        <f>'将来負担比率（分子）の構造'!J$50</f>
        <v>18667</v>
      </c>
      <c r="H58" s="181"/>
      <c r="I58" s="181"/>
      <c r="J58" s="181">
        <f>'将来負担比率（分子）の構造'!K$50</f>
        <v>19459</v>
      </c>
      <c r="K58" s="181"/>
      <c r="L58" s="181"/>
      <c r="M58" s="181">
        <f>'将来負担比率（分子）の構造'!L$50</f>
        <v>18799</v>
      </c>
      <c r="N58" s="181"/>
      <c r="O58" s="181"/>
      <c r="P58" s="181">
        <f>'将来負担比率（分子）の構造'!M$50</f>
        <v>18974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207</v>
      </c>
      <c r="F61" s="181"/>
      <c r="G61" s="181"/>
      <c r="H61" s="181">
        <f>'将来負担比率（分子）の構造'!K$46</f>
        <v>137</v>
      </c>
      <c r="I61" s="181"/>
      <c r="J61" s="181"/>
      <c r="K61" s="181">
        <f>'将来負担比率（分子）の構造'!L$46</f>
        <v>86</v>
      </c>
      <c r="L61" s="181"/>
      <c r="M61" s="181"/>
      <c r="N61" s="181">
        <f>'将来負担比率（分子）の構造'!M$46</f>
        <v>38</v>
      </c>
      <c r="O61" s="181"/>
      <c r="P61" s="181"/>
    </row>
    <row r="62" spans="1:16" x14ac:dyDescent="0.15">
      <c r="A62" s="181" t="s">
        <v>35</v>
      </c>
      <c r="B62" s="181">
        <f>'将来負担比率（分子）の構造'!I$45</f>
        <v>7025</v>
      </c>
      <c r="C62" s="181"/>
      <c r="D62" s="181"/>
      <c r="E62" s="181">
        <f>'将来負担比率（分子）の構造'!J$45</f>
        <v>6953</v>
      </c>
      <c r="F62" s="181"/>
      <c r="G62" s="181"/>
      <c r="H62" s="181">
        <f>'将来負担比率（分子）の構造'!K$45</f>
        <v>7062</v>
      </c>
      <c r="I62" s="181"/>
      <c r="J62" s="181"/>
      <c r="K62" s="181">
        <f>'将来負担比率（分子）の構造'!L$45</f>
        <v>6509</v>
      </c>
      <c r="L62" s="181"/>
      <c r="M62" s="181"/>
      <c r="N62" s="181">
        <f>'将来負担比率（分子）の構造'!M$45</f>
        <v>6631</v>
      </c>
      <c r="O62" s="181"/>
      <c r="P62" s="181"/>
    </row>
    <row r="63" spans="1:16" x14ac:dyDescent="0.15">
      <c r="A63" s="181" t="s">
        <v>34</v>
      </c>
      <c r="B63" s="181">
        <f>'将来負担比率（分子）の構造'!I$44</f>
        <v>740</v>
      </c>
      <c r="C63" s="181"/>
      <c r="D63" s="181"/>
      <c r="E63" s="181">
        <f>'将来負担比率（分子）の構造'!J$44</f>
        <v>790</v>
      </c>
      <c r="F63" s="181"/>
      <c r="G63" s="181"/>
      <c r="H63" s="181">
        <f>'将来負担比率（分子）の構造'!K$44</f>
        <v>764</v>
      </c>
      <c r="I63" s="181"/>
      <c r="J63" s="181"/>
      <c r="K63" s="181">
        <f>'将来負担比率（分子）の構造'!L$44</f>
        <v>1022</v>
      </c>
      <c r="L63" s="181"/>
      <c r="M63" s="181"/>
      <c r="N63" s="181">
        <f>'将来負担比率（分子）の構造'!M$44</f>
        <v>1347</v>
      </c>
      <c r="O63" s="181"/>
      <c r="P63" s="181"/>
    </row>
    <row r="64" spans="1:16" x14ac:dyDescent="0.15">
      <c r="A64" s="181" t="s">
        <v>33</v>
      </c>
      <c r="B64" s="181">
        <f>'将来負担比率（分子）の構造'!I$43</f>
        <v>13034</v>
      </c>
      <c r="C64" s="181"/>
      <c r="D64" s="181"/>
      <c r="E64" s="181">
        <f>'将来負担比率（分子）の構造'!J$43</f>
        <v>12801</v>
      </c>
      <c r="F64" s="181"/>
      <c r="G64" s="181"/>
      <c r="H64" s="181">
        <f>'将来負担比率（分子）の構造'!K$43</f>
        <v>11772</v>
      </c>
      <c r="I64" s="181"/>
      <c r="J64" s="181"/>
      <c r="K64" s="181">
        <f>'将来負担比率（分子）の構造'!L$43</f>
        <v>11946</v>
      </c>
      <c r="L64" s="181"/>
      <c r="M64" s="181"/>
      <c r="N64" s="181">
        <f>'将来負担比率（分子）の構造'!M$43</f>
        <v>11649</v>
      </c>
      <c r="O64" s="181"/>
      <c r="P64" s="181"/>
    </row>
    <row r="65" spans="1:16" x14ac:dyDescent="0.15">
      <c r="A65" s="181" t="s">
        <v>32</v>
      </c>
      <c r="B65" s="181">
        <f>'将来負担比率（分子）の構造'!I$42</f>
        <v>25</v>
      </c>
      <c r="C65" s="181"/>
      <c r="D65" s="181"/>
      <c r="E65" s="181">
        <f>'将来負担比率（分子）の構造'!J$42</f>
        <v>22</v>
      </c>
      <c r="F65" s="181"/>
      <c r="G65" s="181"/>
      <c r="H65" s="181">
        <f>'将来負担比率（分子）の構造'!K$42</f>
        <v>18</v>
      </c>
      <c r="I65" s="181"/>
      <c r="J65" s="181"/>
      <c r="K65" s="181">
        <f>'将来負担比率（分子）の構造'!L$42</f>
        <v>15</v>
      </c>
      <c r="L65" s="181"/>
      <c r="M65" s="181"/>
      <c r="N65" s="181">
        <f>'将来負担比率（分子）の構造'!M$42</f>
        <v>12</v>
      </c>
      <c r="O65" s="181"/>
      <c r="P65" s="181"/>
    </row>
    <row r="66" spans="1:16" x14ac:dyDescent="0.15">
      <c r="A66" s="181" t="s">
        <v>31</v>
      </c>
      <c r="B66" s="181">
        <f>'将来負担比率（分子）の構造'!I$41</f>
        <v>48357</v>
      </c>
      <c r="C66" s="181"/>
      <c r="D66" s="181"/>
      <c r="E66" s="181">
        <f>'将来負担比率（分子）の構造'!J$41</f>
        <v>47006</v>
      </c>
      <c r="F66" s="181"/>
      <c r="G66" s="181"/>
      <c r="H66" s="181">
        <f>'将来負担比率（分子）の構造'!K$41</f>
        <v>47940</v>
      </c>
      <c r="I66" s="181"/>
      <c r="J66" s="181"/>
      <c r="K66" s="181">
        <f>'将来負担比率（分子）の構造'!L$41</f>
        <v>48156</v>
      </c>
      <c r="L66" s="181"/>
      <c r="M66" s="181"/>
      <c r="N66" s="181">
        <f>'将来負担比率（分子）の構造'!M$41</f>
        <v>49449</v>
      </c>
      <c r="O66" s="181"/>
      <c r="P66" s="181"/>
    </row>
    <row r="67" spans="1:16" x14ac:dyDescent="0.15">
      <c r="A67" s="181" t="s">
        <v>75</v>
      </c>
      <c r="B67" s="181" t="e">
        <f>NA()</f>
        <v>#N/A</v>
      </c>
      <c r="C67" s="181">
        <f>IF(ISNUMBER('将来負担比率（分子）の構造'!I$53), IF('将来負担比率（分子）の構造'!I$53 &lt; 0, 0, '将来負担比率（分子）の構造'!I$53), NA())</f>
        <v>5130</v>
      </c>
      <c r="D67" s="181" t="e">
        <f>NA()</f>
        <v>#N/A</v>
      </c>
      <c r="E67" s="181" t="e">
        <f>NA()</f>
        <v>#N/A</v>
      </c>
      <c r="F67" s="181">
        <f>IF(ISNUMBER('将来負担比率（分子）の構造'!J$53), IF('将来負担比率（分子）の構造'!J$53 &lt; 0, 0, '将来負担比率（分子）の構造'!J$53), NA())</f>
        <v>630</v>
      </c>
      <c r="G67" s="181" t="e">
        <f>NA()</f>
        <v>#N/A</v>
      </c>
      <c r="H67" s="181" t="e">
        <f>NA()</f>
        <v>#N/A</v>
      </c>
      <c r="I67" s="181">
        <f>IF(ISNUMBER('将来負担比率（分子）の構造'!K$53), IF('将来負担比率（分子）の構造'!K$53 &lt; 0, 0, '将来負担比率（分子）の構造'!K$53), NA())</f>
        <v>260</v>
      </c>
      <c r="J67" s="181" t="e">
        <f>NA()</f>
        <v>#N/A</v>
      </c>
      <c r="K67" s="181" t="e">
        <f>NA()</f>
        <v>#N/A</v>
      </c>
      <c r="L67" s="181">
        <f>IF(ISNUMBER('将来負担比率（分子）の構造'!L$53), IF('将来負担比率（分子）の構造'!L$53 &lt; 0, 0, '将来負担比率（分子）の構造'!L$53), NA())</f>
        <v>480</v>
      </c>
      <c r="M67" s="181" t="e">
        <f>NA()</f>
        <v>#N/A</v>
      </c>
      <c r="N67" s="181" t="e">
        <f>NA()</f>
        <v>#N/A</v>
      </c>
      <c r="O67" s="181">
        <f>IF(ISNUMBER('将来負担比率（分子）の構造'!M$53), IF('将来負担比率（分子）の構造'!M$53 &lt; 0, 0, '将来負担比率（分子）の構造'!M$53), NA())</f>
        <v>1680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5532</v>
      </c>
      <c r="C72" s="185">
        <f>基金残高に係る経年分析!G55</f>
        <v>4799</v>
      </c>
      <c r="D72" s="185">
        <f>基金残高に係る経年分析!H55</f>
        <v>5185</v>
      </c>
    </row>
    <row r="73" spans="1:16" x14ac:dyDescent="0.15">
      <c r="A73" s="184" t="s">
        <v>78</v>
      </c>
      <c r="B73" s="185">
        <f>基金残高に係る経年分析!F56</f>
        <v>1380</v>
      </c>
      <c r="C73" s="185">
        <f>基金残高に係る経年分析!G56</f>
        <v>1380</v>
      </c>
      <c r="D73" s="185">
        <f>基金残高に係る経年分析!H56</f>
        <v>2294</v>
      </c>
    </row>
    <row r="74" spans="1:16" x14ac:dyDescent="0.15">
      <c r="A74" s="184" t="s">
        <v>79</v>
      </c>
      <c r="B74" s="185">
        <f>基金残高に係る経年分析!F57</f>
        <v>11010</v>
      </c>
      <c r="C74" s="185">
        <f>基金残高に係る経年分析!G57</f>
        <v>10365</v>
      </c>
      <c r="D74" s="185">
        <f>基金残高に係る経年分析!H57</f>
        <v>9083</v>
      </c>
    </row>
  </sheetData>
  <sheetProtection algorithmName="SHA-512" hashValue="j9COTkOInXs5+6QbJdAGPAj8olM+MynB2DchezCLw0NskewjMk0n+QZ7KJxkuMwaLXdQe1Yxx7nCmsBHVoVkMg==" saltValue="iFiWYTj+g3D06Y7jtYhlo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CF0AF-B595-45BE-B8F0-C4416C5A4D2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204</v>
      </c>
      <c r="DI1" s="760"/>
      <c r="DJ1" s="760"/>
      <c r="DK1" s="760"/>
      <c r="DL1" s="760"/>
      <c r="DM1" s="760"/>
      <c r="DN1" s="761"/>
      <c r="DO1" s="226"/>
      <c r="DP1" s="759" t="s">
        <v>205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206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207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208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209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210</v>
      </c>
      <c r="S4" s="702"/>
      <c r="T4" s="702"/>
      <c r="U4" s="702"/>
      <c r="V4" s="702"/>
      <c r="W4" s="702"/>
      <c r="X4" s="702"/>
      <c r="Y4" s="703"/>
      <c r="Z4" s="701" t="s">
        <v>211</v>
      </c>
      <c r="AA4" s="702"/>
      <c r="AB4" s="702"/>
      <c r="AC4" s="703"/>
      <c r="AD4" s="701" t="s">
        <v>212</v>
      </c>
      <c r="AE4" s="702"/>
      <c r="AF4" s="702"/>
      <c r="AG4" s="702"/>
      <c r="AH4" s="702"/>
      <c r="AI4" s="702"/>
      <c r="AJ4" s="702"/>
      <c r="AK4" s="703"/>
      <c r="AL4" s="701" t="s">
        <v>211</v>
      </c>
      <c r="AM4" s="702"/>
      <c r="AN4" s="702"/>
      <c r="AO4" s="703"/>
      <c r="AP4" s="762" t="s">
        <v>213</v>
      </c>
      <c r="AQ4" s="762"/>
      <c r="AR4" s="762"/>
      <c r="AS4" s="762"/>
      <c r="AT4" s="762"/>
      <c r="AU4" s="762"/>
      <c r="AV4" s="762"/>
      <c r="AW4" s="762"/>
      <c r="AX4" s="762"/>
      <c r="AY4" s="762"/>
      <c r="AZ4" s="762"/>
      <c r="BA4" s="762"/>
      <c r="BB4" s="762"/>
      <c r="BC4" s="762"/>
      <c r="BD4" s="762"/>
      <c r="BE4" s="762"/>
      <c r="BF4" s="762"/>
      <c r="BG4" s="762" t="s">
        <v>214</v>
      </c>
      <c r="BH4" s="762"/>
      <c r="BI4" s="762"/>
      <c r="BJ4" s="762"/>
      <c r="BK4" s="762"/>
      <c r="BL4" s="762"/>
      <c r="BM4" s="762"/>
      <c r="BN4" s="762"/>
      <c r="BO4" s="762" t="s">
        <v>211</v>
      </c>
      <c r="BP4" s="762"/>
      <c r="BQ4" s="762"/>
      <c r="BR4" s="762"/>
      <c r="BS4" s="762" t="s">
        <v>215</v>
      </c>
      <c r="BT4" s="762"/>
      <c r="BU4" s="762"/>
      <c r="BV4" s="762"/>
      <c r="BW4" s="762"/>
      <c r="BX4" s="762"/>
      <c r="BY4" s="762"/>
      <c r="BZ4" s="762"/>
      <c r="CA4" s="762"/>
      <c r="CB4" s="762"/>
      <c r="CD4" s="744" t="s">
        <v>216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217</v>
      </c>
      <c r="C5" s="711"/>
      <c r="D5" s="711"/>
      <c r="E5" s="711"/>
      <c r="F5" s="711"/>
      <c r="G5" s="711"/>
      <c r="H5" s="711"/>
      <c r="I5" s="711"/>
      <c r="J5" s="711"/>
      <c r="K5" s="711"/>
      <c r="L5" s="711"/>
      <c r="M5" s="711"/>
      <c r="N5" s="711"/>
      <c r="O5" s="711"/>
      <c r="P5" s="711"/>
      <c r="Q5" s="712"/>
      <c r="R5" s="695">
        <v>21189780</v>
      </c>
      <c r="S5" s="696"/>
      <c r="T5" s="696"/>
      <c r="U5" s="696"/>
      <c r="V5" s="696"/>
      <c r="W5" s="696"/>
      <c r="X5" s="696"/>
      <c r="Y5" s="739"/>
      <c r="Z5" s="757">
        <v>37.5</v>
      </c>
      <c r="AA5" s="757"/>
      <c r="AB5" s="757"/>
      <c r="AC5" s="757"/>
      <c r="AD5" s="758">
        <v>19880412</v>
      </c>
      <c r="AE5" s="758"/>
      <c r="AF5" s="758"/>
      <c r="AG5" s="758"/>
      <c r="AH5" s="758"/>
      <c r="AI5" s="758"/>
      <c r="AJ5" s="758"/>
      <c r="AK5" s="758"/>
      <c r="AL5" s="740">
        <v>75.599999999999994</v>
      </c>
      <c r="AM5" s="715"/>
      <c r="AN5" s="715"/>
      <c r="AO5" s="741"/>
      <c r="AP5" s="710" t="s">
        <v>218</v>
      </c>
      <c r="AQ5" s="711"/>
      <c r="AR5" s="711"/>
      <c r="AS5" s="711"/>
      <c r="AT5" s="711"/>
      <c r="AU5" s="711"/>
      <c r="AV5" s="711"/>
      <c r="AW5" s="711"/>
      <c r="AX5" s="711"/>
      <c r="AY5" s="711"/>
      <c r="AZ5" s="711"/>
      <c r="BA5" s="711"/>
      <c r="BB5" s="711"/>
      <c r="BC5" s="711"/>
      <c r="BD5" s="711"/>
      <c r="BE5" s="711"/>
      <c r="BF5" s="712"/>
      <c r="BG5" s="640">
        <v>19930077</v>
      </c>
      <c r="BH5" s="641"/>
      <c r="BI5" s="641"/>
      <c r="BJ5" s="641"/>
      <c r="BK5" s="641"/>
      <c r="BL5" s="641"/>
      <c r="BM5" s="641"/>
      <c r="BN5" s="642"/>
      <c r="BO5" s="677">
        <v>94.1</v>
      </c>
      <c r="BP5" s="677"/>
      <c r="BQ5" s="677"/>
      <c r="BR5" s="677"/>
      <c r="BS5" s="678">
        <v>86389</v>
      </c>
      <c r="BT5" s="678"/>
      <c r="BU5" s="678"/>
      <c r="BV5" s="678"/>
      <c r="BW5" s="678"/>
      <c r="BX5" s="678"/>
      <c r="BY5" s="678"/>
      <c r="BZ5" s="678"/>
      <c r="CA5" s="678"/>
      <c r="CB5" s="728"/>
      <c r="CD5" s="744" t="s">
        <v>213</v>
      </c>
      <c r="CE5" s="745"/>
      <c r="CF5" s="745"/>
      <c r="CG5" s="745"/>
      <c r="CH5" s="745"/>
      <c r="CI5" s="745"/>
      <c r="CJ5" s="745"/>
      <c r="CK5" s="745"/>
      <c r="CL5" s="745"/>
      <c r="CM5" s="745"/>
      <c r="CN5" s="745"/>
      <c r="CO5" s="745"/>
      <c r="CP5" s="745"/>
      <c r="CQ5" s="746"/>
      <c r="CR5" s="744" t="s">
        <v>219</v>
      </c>
      <c r="CS5" s="745"/>
      <c r="CT5" s="745"/>
      <c r="CU5" s="745"/>
      <c r="CV5" s="745"/>
      <c r="CW5" s="745"/>
      <c r="CX5" s="745"/>
      <c r="CY5" s="746"/>
      <c r="CZ5" s="744" t="s">
        <v>211</v>
      </c>
      <c r="DA5" s="745"/>
      <c r="DB5" s="745"/>
      <c r="DC5" s="746"/>
      <c r="DD5" s="744" t="s">
        <v>220</v>
      </c>
      <c r="DE5" s="745"/>
      <c r="DF5" s="745"/>
      <c r="DG5" s="745"/>
      <c r="DH5" s="745"/>
      <c r="DI5" s="745"/>
      <c r="DJ5" s="745"/>
      <c r="DK5" s="745"/>
      <c r="DL5" s="745"/>
      <c r="DM5" s="745"/>
      <c r="DN5" s="745"/>
      <c r="DO5" s="745"/>
      <c r="DP5" s="746"/>
      <c r="DQ5" s="744" t="s">
        <v>221</v>
      </c>
      <c r="DR5" s="745"/>
      <c r="DS5" s="745"/>
      <c r="DT5" s="745"/>
      <c r="DU5" s="745"/>
      <c r="DV5" s="745"/>
      <c r="DW5" s="745"/>
      <c r="DX5" s="745"/>
      <c r="DY5" s="745"/>
      <c r="DZ5" s="745"/>
      <c r="EA5" s="745"/>
      <c r="EB5" s="745"/>
      <c r="EC5" s="746"/>
    </row>
    <row r="6" spans="2:143" ht="11.25" customHeight="1" x14ac:dyDescent="0.15">
      <c r="B6" s="637" t="s">
        <v>222</v>
      </c>
      <c r="C6" s="638"/>
      <c r="D6" s="638"/>
      <c r="E6" s="638"/>
      <c r="F6" s="638"/>
      <c r="G6" s="638"/>
      <c r="H6" s="638"/>
      <c r="I6" s="638"/>
      <c r="J6" s="638"/>
      <c r="K6" s="638"/>
      <c r="L6" s="638"/>
      <c r="M6" s="638"/>
      <c r="N6" s="638"/>
      <c r="O6" s="638"/>
      <c r="P6" s="638"/>
      <c r="Q6" s="639"/>
      <c r="R6" s="640">
        <v>392052</v>
      </c>
      <c r="S6" s="641"/>
      <c r="T6" s="641"/>
      <c r="U6" s="641"/>
      <c r="V6" s="641"/>
      <c r="W6" s="641"/>
      <c r="X6" s="641"/>
      <c r="Y6" s="642"/>
      <c r="Z6" s="677">
        <v>0.7</v>
      </c>
      <c r="AA6" s="677"/>
      <c r="AB6" s="677"/>
      <c r="AC6" s="677"/>
      <c r="AD6" s="678">
        <v>392052</v>
      </c>
      <c r="AE6" s="678"/>
      <c r="AF6" s="678"/>
      <c r="AG6" s="678"/>
      <c r="AH6" s="678"/>
      <c r="AI6" s="678"/>
      <c r="AJ6" s="678"/>
      <c r="AK6" s="678"/>
      <c r="AL6" s="643">
        <v>1.5</v>
      </c>
      <c r="AM6" s="644"/>
      <c r="AN6" s="644"/>
      <c r="AO6" s="679"/>
      <c r="AP6" s="637" t="s">
        <v>223</v>
      </c>
      <c r="AQ6" s="638"/>
      <c r="AR6" s="638"/>
      <c r="AS6" s="638"/>
      <c r="AT6" s="638"/>
      <c r="AU6" s="638"/>
      <c r="AV6" s="638"/>
      <c r="AW6" s="638"/>
      <c r="AX6" s="638"/>
      <c r="AY6" s="638"/>
      <c r="AZ6" s="638"/>
      <c r="BA6" s="638"/>
      <c r="BB6" s="638"/>
      <c r="BC6" s="638"/>
      <c r="BD6" s="638"/>
      <c r="BE6" s="638"/>
      <c r="BF6" s="639"/>
      <c r="BG6" s="640">
        <v>19930077</v>
      </c>
      <c r="BH6" s="641"/>
      <c r="BI6" s="641"/>
      <c r="BJ6" s="641"/>
      <c r="BK6" s="641"/>
      <c r="BL6" s="641"/>
      <c r="BM6" s="641"/>
      <c r="BN6" s="642"/>
      <c r="BO6" s="677">
        <v>94.1</v>
      </c>
      <c r="BP6" s="677"/>
      <c r="BQ6" s="677"/>
      <c r="BR6" s="677"/>
      <c r="BS6" s="678">
        <v>86389</v>
      </c>
      <c r="BT6" s="678"/>
      <c r="BU6" s="678"/>
      <c r="BV6" s="678"/>
      <c r="BW6" s="678"/>
      <c r="BX6" s="678"/>
      <c r="BY6" s="678"/>
      <c r="BZ6" s="678"/>
      <c r="CA6" s="678"/>
      <c r="CB6" s="728"/>
      <c r="CD6" s="698" t="s">
        <v>224</v>
      </c>
      <c r="CE6" s="699"/>
      <c r="CF6" s="699"/>
      <c r="CG6" s="699"/>
      <c r="CH6" s="699"/>
      <c r="CI6" s="699"/>
      <c r="CJ6" s="699"/>
      <c r="CK6" s="699"/>
      <c r="CL6" s="699"/>
      <c r="CM6" s="699"/>
      <c r="CN6" s="699"/>
      <c r="CO6" s="699"/>
      <c r="CP6" s="699"/>
      <c r="CQ6" s="700"/>
      <c r="CR6" s="640">
        <v>268754</v>
      </c>
      <c r="CS6" s="641"/>
      <c r="CT6" s="641"/>
      <c r="CU6" s="641"/>
      <c r="CV6" s="641"/>
      <c r="CW6" s="641"/>
      <c r="CX6" s="641"/>
      <c r="CY6" s="642"/>
      <c r="CZ6" s="740">
        <v>0.5</v>
      </c>
      <c r="DA6" s="715"/>
      <c r="DB6" s="715"/>
      <c r="DC6" s="743"/>
      <c r="DD6" s="646" t="s">
        <v>126</v>
      </c>
      <c r="DE6" s="641"/>
      <c r="DF6" s="641"/>
      <c r="DG6" s="641"/>
      <c r="DH6" s="641"/>
      <c r="DI6" s="641"/>
      <c r="DJ6" s="641"/>
      <c r="DK6" s="641"/>
      <c r="DL6" s="641"/>
      <c r="DM6" s="641"/>
      <c r="DN6" s="641"/>
      <c r="DO6" s="641"/>
      <c r="DP6" s="642"/>
      <c r="DQ6" s="646">
        <v>268754</v>
      </c>
      <c r="DR6" s="641"/>
      <c r="DS6" s="641"/>
      <c r="DT6" s="641"/>
      <c r="DU6" s="641"/>
      <c r="DV6" s="641"/>
      <c r="DW6" s="641"/>
      <c r="DX6" s="641"/>
      <c r="DY6" s="641"/>
      <c r="DZ6" s="641"/>
      <c r="EA6" s="641"/>
      <c r="EB6" s="641"/>
      <c r="EC6" s="686"/>
    </row>
    <row r="7" spans="2:143" ht="11.25" customHeight="1" x14ac:dyDescent="0.15">
      <c r="B7" s="637" t="s">
        <v>225</v>
      </c>
      <c r="C7" s="638"/>
      <c r="D7" s="638"/>
      <c r="E7" s="638"/>
      <c r="F7" s="638"/>
      <c r="G7" s="638"/>
      <c r="H7" s="638"/>
      <c r="I7" s="638"/>
      <c r="J7" s="638"/>
      <c r="K7" s="638"/>
      <c r="L7" s="638"/>
      <c r="M7" s="638"/>
      <c r="N7" s="638"/>
      <c r="O7" s="638"/>
      <c r="P7" s="638"/>
      <c r="Q7" s="639"/>
      <c r="R7" s="640">
        <v>17870</v>
      </c>
      <c r="S7" s="641"/>
      <c r="T7" s="641"/>
      <c r="U7" s="641"/>
      <c r="V7" s="641"/>
      <c r="W7" s="641"/>
      <c r="X7" s="641"/>
      <c r="Y7" s="642"/>
      <c r="Z7" s="677">
        <v>0</v>
      </c>
      <c r="AA7" s="677"/>
      <c r="AB7" s="677"/>
      <c r="AC7" s="677"/>
      <c r="AD7" s="678">
        <v>17870</v>
      </c>
      <c r="AE7" s="678"/>
      <c r="AF7" s="678"/>
      <c r="AG7" s="678"/>
      <c r="AH7" s="678"/>
      <c r="AI7" s="678"/>
      <c r="AJ7" s="678"/>
      <c r="AK7" s="678"/>
      <c r="AL7" s="643">
        <v>0.1</v>
      </c>
      <c r="AM7" s="644"/>
      <c r="AN7" s="644"/>
      <c r="AO7" s="679"/>
      <c r="AP7" s="637" t="s">
        <v>226</v>
      </c>
      <c r="AQ7" s="638"/>
      <c r="AR7" s="638"/>
      <c r="AS7" s="638"/>
      <c r="AT7" s="638"/>
      <c r="AU7" s="638"/>
      <c r="AV7" s="638"/>
      <c r="AW7" s="638"/>
      <c r="AX7" s="638"/>
      <c r="AY7" s="638"/>
      <c r="AZ7" s="638"/>
      <c r="BA7" s="638"/>
      <c r="BB7" s="638"/>
      <c r="BC7" s="638"/>
      <c r="BD7" s="638"/>
      <c r="BE7" s="638"/>
      <c r="BF7" s="639"/>
      <c r="BG7" s="640">
        <v>8867948</v>
      </c>
      <c r="BH7" s="641"/>
      <c r="BI7" s="641"/>
      <c r="BJ7" s="641"/>
      <c r="BK7" s="641"/>
      <c r="BL7" s="641"/>
      <c r="BM7" s="641"/>
      <c r="BN7" s="642"/>
      <c r="BO7" s="677">
        <v>41.9</v>
      </c>
      <c r="BP7" s="677"/>
      <c r="BQ7" s="677"/>
      <c r="BR7" s="677"/>
      <c r="BS7" s="678">
        <v>86389</v>
      </c>
      <c r="BT7" s="678"/>
      <c r="BU7" s="678"/>
      <c r="BV7" s="678"/>
      <c r="BW7" s="678"/>
      <c r="BX7" s="678"/>
      <c r="BY7" s="678"/>
      <c r="BZ7" s="678"/>
      <c r="CA7" s="678"/>
      <c r="CB7" s="728"/>
      <c r="CD7" s="687" t="s">
        <v>227</v>
      </c>
      <c r="CE7" s="684"/>
      <c r="CF7" s="684"/>
      <c r="CG7" s="684"/>
      <c r="CH7" s="684"/>
      <c r="CI7" s="684"/>
      <c r="CJ7" s="684"/>
      <c r="CK7" s="684"/>
      <c r="CL7" s="684"/>
      <c r="CM7" s="684"/>
      <c r="CN7" s="684"/>
      <c r="CO7" s="684"/>
      <c r="CP7" s="684"/>
      <c r="CQ7" s="685"/>
      <c r="CR7" s="640">
        <v>7218158</v>
      </c>
      <c r="CS7" s="641"/>
      <c r="CT7" s="641"/>
      <c r="CU7" s="641"/>
      <c r="CV7" s="641"/>
      <c r="CW7" s="641"/>
      <c r="CX7" s="641"/>
      <c r="CY7" s="642"/>
      <c r="CZ7" s="677">
        <v>13.5</v>
      </c>
      <c r="DA7" s="677"/>
      <c r="DB7" s="677"/>
      <c r="DC7" s="677"/>
      <c r="DD7" s="646">
        <v>585415</v>
      </c>
      <c r="DE7" s="641"/>
      <c r="DF7" s="641"/>
      <c r="DG7" s="641"/>
      <c r="DH7" s="641"/>
      <c r="DI7" s="641"/>
      <c r="DJ7" s="641"/>
      <c r="DK7" s="641"/>
      <c r="DL7" s="641"/>
      <c r="DM7" s="641"/>
      <c r="DN7" s="641"/>
      <c r="DO7" s="641"/>
      <c r="DP7" s="642"/>
      <c r="DQ7" s="646">
        <v>6036986</v>
      </c>
      <c r="DR7" s="641"/>
      <c r="DS7" s="641"/>
      <c r="DT7" s="641"/>
      <c r="DU7" s="641"/>
      <c r="DV7" s="641"/>
      <c r="DW7" s="641"/>
      <c r="DX7" s="641"/>
      <c r="DY7" s="641"/>
      <c r="DZ7" s="641"/>
      <c r="EA7" s="641"/>
      <c r="EB7" s="641"/>
      <c r="EC7" s="686"/>
    </row>
    <row r="8" spans="2:143" ht="11.25" customHeight="1" x14ac:dyDescent="0.15">
      <c r="B8" s="637" t="s">
        <v>228</v>
      </c>
      <c r="C8" s="638"/>
      <c r="D8" s="638"/>
      <c r="E8" s="638"/>
      <c r="F8" s="638"/>
      <c r="G8" s="638"/>
      <c r="H8" s="638"/>
      <c r="I8" s="638"/>
      <c r="J8" s="638"/>
      <c r="K8" s="638"/>
      <c r="L8" s="638"/>
      <c r="M8" s="638"/>
      <c r="N8" s="638"/>
      <c r="O8" s="638"/>
      <c r="P8" s="638"/>
      <c r="Q8" s="639"/>
      <c r="R8" s="640">
        <v>83037</v>
      </c>
      <c r="S8" s="641"/>
      <c r="T8" s="641"/>
      <c r="U8" s="641"/>
      <c r="V8" s="641"/>
      <c r="W8" s="641"/>
      <c r="X8" s="641"/>
      <c r="Y8" s="642"/>
      <c r="Z8" s="677">
        <v>0.1</v>
      </c>
      <c r="AA8" s="677"/>
      <c r="AB8" s="677"/>
      <c r="AC8" s="677"/>
      <c r="AD8" s="678">
        <v>83037</v>
      </c>
      <c r="AE8" s="678"/>
      <c r="AF8" s="678"/>
      <c r="AG8" s="678"/>
      <c r="AH8" s="678"/>
      <c r="AI8" s="678"/>
      <c r="AJ8" s="678"/>
      <c r="AK8" s="678"/>
      <c r="AL8" s="643">
        <v>0.3</v>
      </c>
      <c r="AM8" s="644"/>
      <c r="AN8" s="644"/>
      <c r="AO8" s="679"/>
      <c r="AP8" s="637" t="s">
        <v>229</v>
      </c>
      <c r="AQ8" s="638"/>
      <c r="AR8" s="638"/>
      <c r="AS8" s="638"/>
      <c r="AT8" s="638"/>
      <c r="AU8" s="638"/>
      <c r="AV8" s="638"/>
      <c r="AW8" s="638"/>
      <c r="AX8" s="638"/>
      <c r="AY8" s="638"/>
      <c r="AZ8" s="638"/>
      <c r="BA8" s="638"/>
      <c r="BB8" s="638"/>
      <c r="BC8" s="638"/>
      <c r="BD8" s="638"/>
      <c r="BE8" s="638"/>
      <c r="BF8" s="639"/>
      <c r="BG8" s="640">
        <v>265395</v>
      </c>
      <c r="BH8" s="641"/>
      <c r="BI8" s="641"/>
      <c r="BJ8" s="641"/>
      <c r="BK8" s="641"/>
      <c r="BL8" s="641"/>
      <c r="BM8" s="641"/>
      <c r="BN8" s="642"/>
      <c r="BO8" s="677">
        <v>1.3</v>
      </c>
      <c r="BP8" s="677"/>
      <c r="BQ8" s="677"/>
      <c r="BR8" s="677"/>
      <c r="BS8" s="646" t="s">
        <v>126</v>
      </c>
      <c r="BT8" s="641"/>
      <c r="BU8" s="641"/>
      <c r="BV8" s="641"/>
      <c r="BW8" s="641"/>
      <c r="BX8" s="641"/>
      <c r="BY8" s="641"/>
      <c r="BZ8" s="641"/>
      <c r="CA8" s="641"/>
      <c r="CB8" s="686"/>
      <c r="CD8" s="687" t="s">
        <v>230</v>
      </c>
      <c r="CE8" s="684"/>
      <c r="CF8" s="684"/>
      <c r="CG8" s="684"/>
      <c r="CH8" s="684"/>
      <c r="CI8" s="684"/>
      <c r="CJ8" s="684"/>
      <c r="CK8" s="684"/>
      <c r="CL8" s="684"/>
      <c r="CM8" s="684"/>
      <c r="CN8" s="684"/>
      <c r="CO8" s="684"/>
      <c r="CP8" s="684"/>
      <c r="CQ8" s="685"/>
      <c r="CR8" s="640">
        <v>15681262</v>
      </c>
      <c r="CS8" s="641"/>
      <c r="CT8" s="641"/>
      <c r="CU8" s="641"/>
      <c r="CV8" s="641"/>
      <c r="CW8" s="641"/>
      <c r="CX8" s="641"/>
      <c r="CY8" s="642"/>
      <c r="CZ8" s="677">
        <v>29.2</v>
      </c>
      <c r="DA8" s="677"/>
      <c r="DB8" s="677"/>
      <c r="DC8" s="677"/>
      <c r="DD8" s="646">
        <v>156880</v>
      </c>
      <c r="DE8" s="641"/>
      <c r="DF8" s="641"/>
      <c r="DG8" s="641"/>
      <c r="DH8" s="641"/>
      <c r="DI8" s="641"/>
      <c r="DJ8" s="641"/>
      <c r="DK8" s="641"/>
      <c r="DL8" s="641"/>
      <c r="DM8" s="641"/>
      <c r="DN8" s="641"/>
      <c r="DO8" s="641"/>
      <c r="DP8" s="642"/>
      <c r="DQ8" s="646">
        <v>7415311</v>
      </c>
      <c r="DR8" s="641"/>
      <c r="DS8" s="641"/>
      <c r="DT8" s="641"/>
      <c r="DU8" s="641"/>
      <c r="DV8" s="641"/>
      <c r="DW8" s="641"/>
      <c r="DX8" s="641"/>
      <c r="DY8" s="641"/>
      <c r="DZ8" s="641"/>
      <c r="EA8" s="641"/>
      <c r="EB8" s="641"/>
      <c r="EC8" s="686"/>
    </row>
    <row r="9" spans="2:143" ht="11.25" customHeight="1" x14ac:dyDescent="0.15">
      <c r="B9" s="637" t="s">
        <v>231</v>
      </c>
      <c r="C9" s="638"/>
      <c r="D9" s="638"/>
      <c r="E9" s="638"/>
      <c r="F9" s="638"/>
      <c r="G9" s="638"/>
      <c r="H9" s="638"/>
      <c r="I9" s="638"/>
      <c r="J9" s="638"/>
      <c r="K9" s="638"/>
      <c r="L9" s="638"/>
      <c r="M9" s="638"/>
      <c r="N9" s="638"/>
      <c r="O9" s="638"/>
      <c r="P9" s="638"/>
      <c r="Q9" s="639"/>
      <c r="R9" s="640">
        <v>55911</v>
      </c>
      <c r="S9" s="641"/>
      <c r="T9" s="641"/>
      <c r="U9" s="641"/>
      <c r="V9" s="641"/>
      <c r="W9" s="641"/>
      <c r="X9" s="641"/>
      <c r="Y9" s="642"/>
      <c r="Z9" s="677">
        <v>0.1</v>
      </c>
      <c r="AA9" s="677"/>
      <c r="AB9" s="677"/>
      <c r="AC9" s="677"/>
      <c r="AD9" s="678">
        <v>55911</v>
      </c>
      <c r="AE9" s="678"/>
      <c r="AF9" s="678"/>
      <c r="AG9" s="678"/>
      <c r="AH9" s="678"/>
      <c r="AI9" s="678"/>
      <c r="AJ9" s="678"/>
      <c r="AK9" s="678"/>
      <c r="AL9" s="643">
        <v>0.2</v>
      </c>
      <c r="AM9" s="644"/>
      <c r="AN9" s="644"/>
      <c r="AO9" s="679"/>
      <c r="AP9" s="637" t="s">
        <v>232</v>
      </c>
      <c r="AQ9" s="638"/>
      <c r="AR9" s="638"/>
      <c r="AS9" s="638"/>
      <c r="AT9" s="638"/>
      <c r="AU9" s="638"/>
      <c r="AV9" s="638"/>
      <c r="AW9" s="638"/>
      <c r="AX9" s="638"/>
      <c r="AY9" s="638"/>
      <c r="AZ9" s="638"/>
      <c r="BA9" s="638"/>
      <c r="BB9" s="638"/>
      <c r="BC9" s="638"/>
      <c r="BD9" s="638"/>
      <c r="BE9" s="638"/>
      <c r="BF9" s="639"/>
      <c r="BG9" s="640">
        <v>7225100</v>
      </c>
      <c r="BH9" s="641"/>
      <c r="BI9" s="641"/>
      <c r="BJ9" s="641"/>
      <c r="BK9" s="641"/>
      <c r="BL9" s="641"/>
      <c r="BM9" s="641"/>
      <c r="BN9" s="642"/>
      <c r="BO9" s="677">
        <v>34.1</v>
      </c>
      <c r="BP9" s="677"/>
      <c r="BQ9" s="677"/>
      <c r="BR9" s="677"/>
      <c r="BS9" s="646" t="s">
        <v>126</v>
      </c>
      <c r="BT9" s="641"/>
      <c r="BU9" s="641"/>
      <c r="BV9" s="641"/>
      <c r="BW9" s="641"/>
      <c r="BX9" s="641"/>
      <c r="BY9" s="641"/>
      <c r="BZ9" s="641"/>
      <c r="CA9" s="641"/>
      <c r="CB9" s="686"/>
      <c r="CD9" s="687" t="s">
        <v>233</v>
      </c>
      <c r="CE9" s="684"/>
      <c r="CF9" s="684"/>
      <c r="CG9" s="684"/>
      <c r="CH9" s="684"/>
      <c r="CI9" s="684"/>
      <c r="CJ9" s="684"/>
      <c r="CK9" s="684"/>
      <c r="CL9" s="684"/>
      <c r="CM9" s="684"/>
      <c r="CN9" s="684"/>
      <c r="CO9" s="684"/>
      <c r="CP9" s="684"/>
      <c r="CQ9" s="685"/>
      <c r="CR9" s="640">
        <v>6619154</v>
      </c>
      <c r="CS9" s="641"/>
      <c r="CT9" s="641"/>
      <c r="CU9" s="641"/>
      <c r="CV9" s="641"/>
      <c r="CW9" s="641"/>
      <c r="CX9" s="641"/>
      <c r="CY9" s="642"/>
      <c r="CZ9" s="677">
        <v>12.3</v>
      </c>
      <c r="DA9" s="677"/>
      <c r="DB9" s="677"/>
      <c r="DC9" s="677"/>
      <c r="DD9" s="646">
        <v>272342</v>
      </c>
      <c r="DE9" s="641"/>
      <c r="DF9" s="641"/>
      <c r="DG9" s="641"/>
      <c r="DH9" s="641"/>
      <c r="DI9" s="641"/>
      <c r="DJ9" s="641"/>
      <c r="DK9" s="641"/>
      <c r="DL9" s="641"/>
      <c r="DM9" s="641"/>
      <c r="DN9" s="641"/>
      <c r="DO9" s="641"/>
      <c r="DP9" s="642"/>
      <c r="DQ9" s="646">
        <v>3944208</v>
      </c>
      <c r="DR9" s="641"/>
      <c r="DS9" s="641"/>
      <c r="DT9" s="641"/>
      <c r="DU9" s="641"/>
      <c r="DV9" s="641"/>
      <c r="DW9" s="641"/>
      <c r="DX9" s="641"/>
      <c r="DY9" s="641"/>
      <c r="DZ9" s="641"/>
      <c r="EA9" s="641"/>
      <c r="EB9" s="641"/>
      <c r="EC9" s="686"/>
    </row>
    <row r="10" spans="2:143" ht="11.25" customHeight="1" x14ac:dyDescent="0.15">
      <c r="B10" s="637" t="s">
        <v>234</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235</v>
      </c>
      <c r="AQ10" s="638"/>
      <c r="AR10" s="638"/>
      <c r="AS10" s="638"/>
      <c r="AT10" s="638"/>
      <c r="AU10" s="638"/>
      <c r="AV10" s="638"/>
      <c r="AW10" s="638"/>
      <c r="AX10" s="638"/>
      <c r="AY10" s="638"/>
      <c r="AZ10" s="638"/>
      <c r="BA10" s="638"/>
      <c r="BB10" s="638"/>
      <c r="BC10" s="638"/>
      <c r="BD10" s="638"/>
      <c r="BE10" s="638"/>
      <c r="BF10" s="639"/>
      <c r="BG10" s="640">
        <v>368528</v>
      </c>
      <c r="BH10" s="641"/>
      <c r="BI10" s="641"/>
      <c r="BJ10" s="641"/>
      <c r="BK10" s="641"/>
      <c r="BL10" s="641"/>
      <c r="BM10" s="641"/>
      <c r="BN10" s="642"/>
      <c r="BO10" s="677">
        <v>1.7</v>
      </c>
      <c r="BP10" s="677"/>
      <c r="BQ10" s="677"/>
      <c r="BR10" s="677"/>
      <c r="BS10" s="646" t="s">
        <v>126</v>
      </c>
      <c r="BT10" s="641"/>
      <c r="BU10" s="641"/>
      <c r="BV10" s="641"/>
      <c r="BW10" s="641"/>
      <c r="BX10" s="641"/>
      <c r="BY10" s="641"/>
      <c r="BZ10" s="641"/>
      <c r="CA10" s="641"/>
      <c r="CB10" s="686"/>
      <c r="CD10" s="687" t="s">
        <v>236</v>
      </c>
      <c r="CE10" s="684"/>
      <c r="CF10" s="684"/>
      <c r="CG10" s="684"/>
      <c r="CH10" s="684"/>
      <c r="CI10" s="684"/>
      <c r="CJ10" s="684"/>
      <c r="CK10" s="684"/>
      <c r="CL10" s="684"/>
      <c r="CM10" s="684"/>
      <c r="CN10" s="684"/>
      <c r="CO10" s="684"/>
      <c r="CP10" s="684"/>
      <c r="CQ10" s="685"/>
      <c r="CR10" s="640">
        <v>1355610</v>
      </c>
      <c r="CS10" s="641"/>
      <c r="CT10" s="641"/>
      <c r="CU10" s="641"/>
      <c r="CV10" s="641"/>
      <c r="CW10" s="641"/>
      <c r="CX10" s="641"/>
      <c r="CY10" s="642"/>
      <c r="CZ10" s="677">
        <v>2.5</v>
      </c>
      <c r="DA10" s="677"/>
      <c r="DB10" s="677"/>
      <c r="DC10" s="677"/>
      <c r="DD10" s="646">
        <v>7051</v>
      </c>
      <c r="DE10" s="641"/>
      <c r="DF10" s="641"/>
      <c r="DG10" s="641"/>
      <c r="DH10" s="641"/>
      <c r="DI10" s="641"/>
      <c r="DJ10" s="641"/>
      <c r="DK10" s="641"/>
      <c r="DL10" s="641"/>
      <c r="DM10" s="641"/>
      <c r="DN10" s="641"/>
      <c r="DO10" s="641"/>
      <c r="DP10" s="642"/>
      <c r="DQ10" s="646">
        <v>56163</v>
      </c>
      <c r="DR10" s="641"/>
      <c r="DS10" s="641"/>
      <c r="DT10" s="641"/>
      <c r="DU10" s="641"/>
      <c r="DV10" s="641"/>
      <c r="DW10" s="641"/>
      <c r="DX10" s="641"/>
      <c r="DY10" s="641"/>
      <c r="DZ10" s="641"/>
      <c r="EA10" s="641"/>
      <c r="EB10" s="641"/>
      <c r="EC10" s="686"/>
    </row>
    <row r="11" spans="2:143" ht="11.25" customHeight="1" x14ac:dyDescent="0.15">
      <c r="B11" s="637" t="s">
        <v>237</v>
      </c>
      <c r="C11" s="638"/>
      <c r="D11" s="638"/>
      <c r="E11" s="638"/>
      <c r="F11" s="638"/>
      <c r="G11" s="638"/>
      <c r="H11" s="638"/>
      <c r="I11" s="638"/>
      <c r="J11" s="638"/>
      <c r="K11" s="638"/>
      <c r="L11" s="638"/>
      <c r="M11" s="638"/>
      <c r="N11" s="638"/>
      <c r="O11" s="638"/>
      <c r="P11" s="638"/>
      <c r="Q11" s="639"/>
      <c r="R11" s="640">
        <v>2505783</v>
      </c>
      <c r="S11" s="641"/>
      <c r="T11" s="641"/>
      <c r="U11" s="641"/>
      <c r="V11" s="641"/>
      <c r="W11" s="641"/>
      <c r="X11" s="641"/>
      <c r="Y11" s="642"/>
      <c r="Z11" s="643">
        <v>4.4000000000000004</v>
      </c>
      <c r="AA11" s="644"/>
      <c r="AB11" s="644"/>
      <c r="AC11" s="645"/>
      <c r="AD11" s="646">
        <v>2505783</v>
      </c>
      <c r="AE11" s="641"/>
      <c r="AF11" s="641"/>
      <c r="AG11" s="641"/>
      <c r="AH11" s="641"/>
      <c r="AI11" s="641"/>
      <c r="AJ11" s="641"/>
      <c r="AK11" s="642"/>
      <c r="AL11" s="643">
        <v>9.5</v>
      </c>
      <c r="AM11" s="644"/>
      <c r="AN11" s="644"/>
      <c r="AO11" s="679"/>
      <c r="AP11" s="637" t="s">
        <v>238</v>
      </c>
      <c r="AQ11" s="638"/>
      <c r="AR11" s="638"/>
      <c r="AS11" s="638"/>
      <c r="AT11" s="638"/>
      <c r="AU11" s="638"/>
      <c r="AV11" s="638"/>
      <c r="AW11" s="638"/>
      <c r="AX11" s="638"/>
      <c r="AY11" s="638"/>
      <c r="AZ11" s="638"/>
      <c r="BA11" s="638"/>
      <c r="BB11" s="638"/>
      <c r="BC11" s="638"/>
      <c r="BD11" s="638"/>
      <c r="BE11" s="638"/>
      <c r="BF11" s="639"/>
      <c r="BG11" s="640">
        <v>1008925</v>
      </c>
      <c r="BH11" s="641"/>
      <c r="BI11" s="641"/>
      <c r="BJ11" s="641"/>
      <c r="BK11" s="641"/>
      <c r="BL11" s="641"/>
      <c r="BM11" s="641"/>
      <c r="BN11" s="642"/>
      <c r="BO11" s="677">
        <v>4.8</v>
      </c>
      <c r="BP11" s="677"/>
      <c r="BQ11" s="677"/>
      <c r="BR11" s="677"/>
      <c r="BS11" s="646">
        <v>86389</v>
      </c>
      <c r="BT11" s="641"/>
      <c r="BU11" s="641"/>
      <c r="BV11" s="641"/>
      <c r="BW11" s="641"/>
      <c r="BX11" s="641"/>
      <c r="BY11" s="641"/>
      <c r="BZ11" s="641"/>
      <c r="CA11" s="641"/>
      <c r="CB11" s="686"/>
      <c r="CD11" s="687" t="s">
        <v>239</v>
      </c>
      <c r="CE11" s="684"/>
      <c r="CF11" s="684"/>
      <c r="CG11" s="684"/>
      <c r="CH11" s="684"/>
      <c r="CI11" s="684"/>
      <c r="CJ11" s="684"/>
      <c r="CK11" s="684"/>
      <c r="CL11" s="684"/>
      <c r="CM11" s="684"/>
      <c r="CN11" s="684"/>
      <c r="CO11" s="684"/>
      <c r="CP11" s="684"/>
      <c r="CQ11" s="685"/>
      <c r="CR11" s="640">
        <v>1277063</v>
      </c>
      <c r="CS11" s="641"/>
      <c r="CT11" s="641"/>
      <c r="CU11" s="641"/>
      <c r="CV11" s="641"/>
      <c r="CW11" s="641"/>
      <c r="CX11" s="641"/>
      <c r="CY11" s="642"/>
      <c r="CZ11" s="677">
        <v>2.4</v>
      </c>
      <c r="DA11" s="677"/>
      <c r="DB11" s="677"/>
      <c r="DC11" s="677"/>
      <c r="DD11" s="646">
        <v>568776</v>
      </c>
      <c r="DE11" s="641"/>
      <c r="DF11" s="641"/>
      <c r="DG11" s="641"/>
      <c r="DH11" s="641"/>
      <c r="DI11" s="641"/>
      <c r="DJ11" s="641"/>
      <c r="DK11" s="641"/>
      <c r="DL11" s="641"/>
      <c r="DM11" s="641"/>
      <c r="DN11" s="641"/>
      <c r="DO11" s="641"/>
      <c r="DP11" s="642"/>
      <c r="DQ11" s="646">
        <v>632122</v>
      </c>
      <c r="DR11" s="641"/>
      <c r="DS11" s="641"/>
      <c r="DT11" s="641"/>
      <c r="DU11" s="641"/>
      <c r="DV11" s="641"/>
      <c r="DW11" s="641"/>
      <c r="DX11" s="641"/>
      <c r="DY11" s="641"/>
      <c r="DZ11" s="641"/>
      <c r="EA11" s="641"/>
      <c r="EB11" s="641"/>
      <c r="EC11" s="686"/>
    </row>
    <row r="12" spans="2:143" ht="11.25" customHeight="1" x14ac:dyDescent="0.15">
      <c r="B12" s="637" t="s">
        <v>240</v>
      </c>
      <c r="C12" s="638"/>
      <c r="D12" s="638"/>
      <c r="E12" s="638"/>
      <c r="F12" s="638"/>
      <c r="G12" s="638"/>
      <c r="H12" s="638"/>
      <c r="I12" s="638"/>
      <c r="J12" s="638"/>
      <c r="K12" s="638"/>
      <c r="L12" s="638"/>
      <c r="M12" s="638"/>
      <c r="N12" s="638"/>
      <c r="O12" s="638"/>
      <c r="P12" s="638"/>
      <c r="Q12" s="639"/>
      <c r="R12" s="640" t="s">
        <v>126</v>
      </c>
      <c r="S12" s="641"/>
      <c r="T12" s="641"/>
      <c r="U12" s="641"/>
      <c r="V12" s="641"/>
      <c r="W12" s="641"/>
      <c r="X12" s="641"/>
      <c r="Y12" s="642"/>
      <c r="Z12" s="677" t="s">
        <v>126</v>
      </c>
      <c r="AA12" s="677"/>
      <c r="AB12" s="677"/>
      <c r="AC12" s="677"/>
      <c r="AD12" s="678" t="s">
        <v>126</v>
      </c>
      <c r="AE12" s="678"/>
      <c r="AF12" s="678"/>
      <c r="AG12" s="678"/>
      <c r="AH12" s="678"/>
      <c r="AI12" s="678"/>
      <c r="AJ12" s="678"/>
      <c r="AK12" s="678"/>
      <c r="AL12" s="643" t="s">
        <v>126</v>
      </c>
      <c r="AM12" s="644"/>
      <c r="AN12" s="644"/>
      <c r="AO12" s="679"/>
      <c r="AP12" s="637" t="s">
        <v>241</v>
      </c>
      <c r="AQ12" s="638"/>
      <c r="AR12" s="638"/>
      <c r="AS12" s="638"/>
      <c r="AT12" s="638"/>
      <c r="AU12" s="638"/>
      <c r="AV12" s="638"/>
      <c r="AW12" s="638"/>
      <c r="AX12" s="638"/>
      <c r="AY12" s="638"/>
      <c r="AZ12" s="638"/>
      <c r="BA12" s="638"/>
      <c r="BB12" s="638"/>
      <c r="BC12" s="638"/>
      <c r="BD12" s="638"/>
      <c r="BE12" s="638"/>
      <c r="BF12" s="639"/>
      <c r="BG12" s="640">
        <v>9692048</v>
      </c>
      <c r="BH12" s="641"/>
      <c r="BI12" s="641"/>
      <c r="BJ12" s="641"/>
      <c r="BK12" s="641"/>
      <c r="BL12" s="641"/>
      <c r="BM12" s="641"/>
      <c r="BN12" s="642"/>
      <c r="BO12" s="677">
        <v>45.7</v>
      </c>
      <c r="BP12" s="677"/>
      <c r="BQ12" s="677"/>
      <c r="BR12" s="677"/>
      <c r="BS12" s="646" t="s">
        <v>126</v>
      </c>
      <c r="BT12" s="641"/>
      <c r="BU12" s="641"/>
      <c r="BV12" s="641"/>
      <c r="BW12" s="641"/>
      <c r="BX12" s="641"/>
      <c r="BY12" s="641"/>
      <c r="BZ12" s="641"/>
      <c r="CA12" s="641"/>
      <c r="CB12" s="686"/>
      <c r="CD12" s="687" t="s">
        <v>242</v>
      </c>
      <c r="CE12" s="684"/>
      <c r="CF12" s="684"/>
      <c r="CG12" s="684"/>
      <c r="CH12" s="684"/>
      <c r="CI12" s="684"/>
      <c r="CJ12" s="684"/>
      <c r="CK12" s="684"/>
      <c r="CL12" s="684"/>
      <c r="CM12" s="684"/>
      <c r="CN12" s="684"/>
      <c r="CO12" s="684"/>
      <c r="CP12" s="684"/>
      <c r="CQ12" s="685"/>
      <c r="CR12" s="640">
        <v>2413156</v>
      </c>
      <c r="CS12" s="641"/>
      <c r="CT12" s="641"/>
      <c r="CU12" s="641"/>
      <c r="CV12" s="641"/>
      <c r="CW12" s="641"/>
      <c r="CX12" s="641"/>
      <c r="CY12" s="642"/>
      <c r="CZ12" s="677">
        <v>4.5</v>
      </c>
      <c r="DA12" s="677"/>
      <c r="DB12" s="677"/>
      <c r="DC12" s="677"/>
      <c r="DD12" s="646">
        <v>4994</v>
      </c>
      <c r="DE12" s="641"/>
      <c r="DF12" s="641"/>
      <c r="DG12" s="641"/>
      <c r="DH12" s="641"/>
      <c r="DI12" s="641"/>
      <c r="DJ12" s="641"/>
      <c r="DK12" s="641"/>
      <c r="DL12" s="641"/>
      <c r="DM12" s="641"/>
      <c r="DN12" s="641"/>
      <c r="DO12" s="641"/>
      <c r="DP12" s="642"/>
      <c r="DQ12" s="646">
        <v>2045701</v>
      </c>
      <c r="DR12" s="641"/>
      <c r="DS12" s="641"/>
      <c r="DT12" s="641"/>
      <c r="DU12" s="641"/>
      <c r="DV12" s="641"/>
      <c r="DW12" s="641"/>
      <c r="DX12" s="641"/>
      <c r="DY12" s="641"/>
      <c r="DZ12" s="641"/>
      <c r="EA12" s="641"/>
      <c r="EB12" s="641"/>
      <c r="EC12" s="686"/>
    </row>
    <row r="13" spans="2:143" ht="11.25" customHeight="1" x14ac:dyDescent="0.15">
      <c r="B13" s="637" t="s">
        <v>243</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126</v>
      </c>
      <c r="AA13" s="677"/>
      <c r="AB13" s="677"/>
      <c r="AC13" s="677"/>
      <c r="AD13" s="678" t="s">
        <v>126</v>
      </c>
      <c r="AE13" s="678"/>
      <c r="AF13" s="678"/>
      <c r="AG13" s="678"/>
      <c r="AH13" s="678"/>
      <c r="AI13" s="678"/>
      <c r="AJ13" s="678"/>
      <c r="AK13" s="678"/>
      <c r="AL13" s="643" t="s">
        <v>126</v>
      </c>
      <c r="AM13" s="644"/>
      <c r="AN13" s="644"/>
      <c r="AO13" s="679"/>
      <c r="AP13" s="637" t="s">
        <v>244</v>
      </c>
      <c r="AQ13" s="638"/>
      <c r="AR13" s="638"/>
      <c r="AS13" s="638"/>
      <c r="AT13" s="638"/>
      <c r="AU13" s="638"/>
      <c r="AV13" s="638"/>
      <c r="AW13" s="638"/>
      <c r="AX13" s="638"/>
      <c r="AY13" s="638"/>
      <c r="AZ13" s="638"/>
      <c r="BA13" s="638"/>
      <c r="BB13" s="638"/>
      <c r="BC13" s="638"/>
      <c r="BD13" s="638"/>
      <c r="BE13" s="638"/>
      <c r="BF13" s="639"/>
      <c r="BG13" s="640">
        <v>9661168</v>
      </c>
      <c r="BH13" s="641"/>
      <c r="BI13" s="641"/>
      <c r="BJ13" s="641"/>
      <c r="BK13" s="641"/>
      <c r="BL13" s="641"/>
      <c r="BM13" s="641"/>
      <c r="BN13" s="642"/>
      <c r="BO13" s="677">
        <v>45.6</v>
      </c>
      <c r="BP13" s="677"/>
      <c r="BQ13" s="677"/>
      <c r="BR13" s="677"/>
      <c r="BS13" s="646" t="s">
        <v>126</v>
      </c>
      <c r="BT13" s="641"/>
      <c r="BU13" s="641"/>
      <c r="BV13" s="641"/>
      <c r="BW13" s="641"/>
      <c r="BX13" s="641"/>
      <c r="BY13" s="641"/>
      <c r="BZ13" s="641"/>
      <c r="CA13" s="641"/>
      <c r="CB13" s="686"/>
      <c r="CD13" s="687" t="s">
        <v>245</v>
      </c>
      <c r="CE13" s="684"/>
      <c r="CF13" s="684"/>
      <c r="CG13" s="684"/>
      <c r="CH13" s="684"/>
      <c r="CI13" s="684"/>
      <c r="CJ13" s="684"/>
      <c r="CK13" s="684"/>
      <c r="CL13" s="684"/>
      <c r="CM13" s="684"/>
      <c r="CN13" s="684"/>
      <c r="CO13" s="684"/>
      <c r="CP13" s="684"/>
      <c r="CQ13" s="685"/>
      <c r="CR13" s="640">
        <v>7629361</v>
      </c>
      <c r="CS13" s="641"/>
      <c r="CT13" s="641"/>
      <c r="CU13" s="641"/>
      <c r="CV13" s="641"/>
      <c r="CW13" s="641"/>
      <c r="CX13" s="641"/>
      <c r="CY13" s="642"/>
      <c r="CZ13" s="677">
        <v>14.2</v>
      </c>
      <c r="DA13" s="677"/>
      <c r="DB13" s="677"/>
      <c r="DC13" s="677"/>
      <c r="DD13" s="646">
        <v>4434907</v>
      </c>
      <c r="DE13" s="641"/>
      <c r="DF13" s="641"/>
      <c r="DG13" s="641"/>
      <c r="DH13" s="641"/>
      <c r="DI13" s="641"/>
      <c r="DJ13" s="641"/>
      <c r="DK13" s="641"/>
      <c r="DL13" s="641"/>
      <c r="DM13" s="641"/>
      <c r="DN13" s="641"/>
      <c r="DO13" s="641"/>
      <c r="DP13" s="642"/>
      <c r="DQ13" s="646">
        <v>4540242</v>
      </c>
      <c r="DR13" s="641"/>
      <c r="DS13" s="641"/>
      <c r="DT13" s="641"/>
      <c r="DU13" s="641"/>
      <c r="DV13" s="641"/>
      <c r="DW13" s="641"/>
      <c r="DX13" s="641"/>
      <c r="DY13" s="641"/>
      <c r="DZ13" s="641"/>
      <c r="EA13" s="641"/>
      <c r="EB13" s="641"/>
      <c r="EC13" s="686"/>
    </row>
    <row r="14" spans="2:143" ht="11.25" customHeight="1" x14ac:dyDescent="0.15">
      <c r="B14" s="637" t="s">
        <v>246</v>
      </c>
      <c r="C14" s="638"/>
      <c r="D14" s="638"/>
      <c r="E14" s="638"/>
      <c r="F14" s="638"/>
      <c r="G14" s="638"/>
      <c r="H14" s="638"/>
      <c r="I14" s="638"/>
      <c r="J14" s="638"/>
      <c r="K14" s="638"/>
      <c r="L14" s="638"/>
      <c r="M14" s="638"/>
      <c r="N14" s="638"/>
      <c r="O14" s="638"/>
      <c r="P14" s="638"/>
      <c r="Q14" s="639"/>
      <c r="R14" s="640">
        <v>76351</v>
      </c>
      <c r="S14" s="641"/>
      <c r="T14" s="641"/>
      <c r="U14" s="641"/>
      <c r="V14" s="641"/>
      <c r="W14" s="641"/>
      <c r="X14" s="641"/>
      <c r="Y14" s="642"/>
      <c r="Z14" s="677">
        <v>0.1</v>
      </c>
      <c r="AA14" s="677"/>
      <c r="AB14" s="677"/>
      <c r="AC14" s="677"/>
      <c r="AD14" s="678">
        <v>76351</v>
      </c>
      <c r="AE14" s="678"/>
      <c r="AF14" s="678"/>
      <c r="AG14" s="678"/>
      <c r="AH14" s="678"/>
      <c r="AI14" s="678"/>
      <c r="AJ14" s="678"/>
      <c r="AK14" s="678"/>
      <c r="AL14" s="643">
        <v>0.3</v>
      </c>
      <c r="AM14" s="644"/>
      <c r="AN14" s="644"/>
      <c r="AO14" s="679"/>
      <c r="AP14" s="637" t="s">
        <v>247</v>
      </c>
      <c r="AQ14" s="638"/>
      <c r="AR14" s="638"/>
      <c r="AS14" s="638"/>
      <c r="AT14" s="638"/>
      <c r="AU14" s="638"/>
      <c r="AV14" s="638"/>
      <c r="AW14" s="638"/>
      <c r="AX14" s="638"/>
      <c r="AY14" s="638"/>
      <c r="AZ14" s="638"/>
      <c r="BA14" s="638"/>
      <c r="BB14" s="638"/>
      <c r="BC14" s="638"/>
      <c r="BD14" s="638"/>
      <c r="BE14" s="638"/>
      <c r="BF14" s="639"/>
      <c r="BG14" s="640">
        <v>403600</v>
      </c>
      <c r="BH14" s="641"/>
      <c r="BI14" s="641"/>
      <c r="BJ14" s="641"/>
      <c r="BK14" s="641"/>
      <c r="BL14" s="641"/>
      <c r="BM14" s="641"/>
      <c r="BN14" s="642"/>
      <c r="BO14" s="677">
        <v>1.9</v>
      </c>
      <c r="BP14" s="677"/>
      <c r="BQ14" s="677"/>
      <c r="BR14" s="677"/>
      <c r="BS14" s="646" t="s">
        <v>126</v>
      </c>
      <c r="BT14" s="641"/>
      <c r="BU14" s="641"/>
      <c r="BV14" s="641"/>
      <c r="BW14" s="641"/>
      <c r="BX14" s="641"/>
      <c r="BY14" s="641"/>
      <c r="BZ14" s="641"/>
      <c r="CA14" s="641"/>
      <c r="CB14" s="686"/>
      <c r="CD14" s="687" t="s">
        <v>248</v>
      </c>
      <c r="CE14" s="684"/>
      <c r="CF14" s="684"/>
      <c r="CG14" s="684"/>
      <c r="CH14" s="684"/>
      <c r="CI14" s="684"/>
      <c r="CJ14" s="684"/>
      <c r="CK14" s="684"/>
      <c r="CL14" s="684"/>
      <c r="CM14" s="684"/>
      <c r="CN14" s="684"/>
      <c r="CO14" s="684"/>
      <c r="CP14" s="684"/>
      <c r="CQ14" s="685"/>
      <c r="CR14" s="640">
        <v>1739378</v>
      </c>
      <c r="CS14" s="641"/>
      <c r="CT14" s="641"/>
      <c r="CU14" s="641"/>
      <c r="CV14" s="641"/>
      <c r="CW14" s="641"/>
      <c r="CX14" s="641"/>
      <c r="CY14" s="642"/>
      <c r="CZ14" s="677">
        <v>3.2</v>
      </c>
      <c r="DA14" s="677"/>
      <c r="DB14" s="677"/>
      <c r="DC14" s="677"/>
      <c r="DD14" s="646">
        <v>198009</v>
      </c>
      <c r="DE14" s="641"/>
      <c r="DF14" s="641"/>
      <c r="DG14" s="641"/>
      <c r="DH14" s="641"/>
      <c r="DI14" s="641"/>
      <c r="DJ14" s="641"/>
      <c r="DK14" s="641"/>
      <c r="DL14" s="641"/>
      <c r="DM14" s="641"/>
      <c r="DN14" s="641"/>
      <c r="DO14" s="641"/>
      <c r="DP14" s="642"/>
      <c r="DQ14" s="646">
        <v>1550800</v>
      </c>
      <c r="DR14" s="641"/>
      <c r="DS14" s="641"/>
      <c r="DT14" s="641"/>
      <c r="DU14" s="641"/>
      <c r="DV14" s="641"/>
      <c r="DW14" s="641"/>
      <c r="DX14" s="641"/>
      <c r="DY14" s="641"/>
      <c r="DZ14" s="641"/>
      <c r="EA14" s="641"/>
      <c r="EB14" s="641"/>
      <c r="EC14" s="686"/>
    </row>
    <row r="15" spans="2:143" ht="11.25" customHeight="1" x14ac:dyDescent="0.15">
      <c r="B15" s="637" t="s">
        <v>249</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126</v>
      </c>
      <c r="AA15" s="677"/>
      <c r="AB15" s="677"/>
      <c r="AC15" s="677"/>
      <c r="AD15" s="678" t="s">
        <v>126</v>
      </c>
      <c r="AE15" s="678"/>
      <c r="AF15" s="678"/>
      <c r="AG15" s="678"/>
      <c r="AH15" s="678"/>
      <c r="AI15" s="678"/>
      <c r="AJ15" s="678"/>
      <c r="AK15" s="678"/>
      <c r="AL15" s="643" t="s">
        <v>126</v>
      </c>
      <c r="AM15" s="644"/>
      <c r="AN15" s="644"/>
      <c r="AO15" s="679"/>
      <c r="AP15" s="637" t="s">
        <v>250</v>
      </c>
      <c r="AQ15" s="638"/>
      <c r="AR15" s="638"/>
      <c r="AS15" s="638"/>
      <c r="AT15" s="638"/>
      <c r="AU15" s="638"/>
      <c r="AV15" s="638"/>
      <c r="AW15" s="638"/>
      <c r="AX15" s="638"/>
      <c r="AY15" s="638"/>
      <c r="AZ15" s="638"/>
      <c r="BA15" s="638"/>
      <c r="BB15" s="638"/>
      <c r="BC15" s="638"/>
      <c r="BD15" s="638"/>
      <c r="BE15" s="638"/>
      <c r="BF15" s="639"/>
      <c r="BG15" s="640">
        <v>966481</v>
      </c>
      <c r="BH15" s="641"/>
      <c r="BI15" s="641"/>
      <c r="BJ15" s="641"/>
      <c r="BK15" s="641"/>
      <c r="BL15" s="641"/>
      <c r="BM15" s="641"/>
      <c r="BN15" s="642"/>
      <c r="BO15" s="677">
        <v>4.5999999999999996</v>
      </c>
      <c r="BP15" s="677"/>
      <c r="BQ15" s="677"/>
      <c r="BR15" s="677"/>
      <c r="BS15" s="646" t="s">
        <v>126</v>
      </c>
      <c r="BT15" s="641"/>
      <c r="BU15" s="641"/>
      <c r="BV15" s="641"/>
      <c r="BW15" s="641"/>
      <c r="BX15" s="641"/>
      <c r="BY15" s="641"/>
      <c r="BZ15" s="641"/>
      <c r="CA15" s="641"/>
      <c r="CB15" s="686"/>
      <c r="CD15" s="687" t="s">
        <v>251</v>
      </c>
      <c r="CE15" s="684"/>
      <c r="CF15" s="684"/>
      <c r="CG15" s="684"/>
      <c r="CH15" s="684"/>
      <c r="CI15" s="684"/>
      <c r="CJ15" s="684"/>
      <c r="CK15" s="684"/>
      <c r="CL15" s="684"/>
      <c r="CM15" s="684"/>
      <c r="CN15" s="684"/>
      <c r="CO15" s="684"/>
      <c r="CP15" s="684"/>
      <c r="CQ15" s="685"/>
      <c r="CR15" s="640">
        <v>5080144</v>
      </c>
      <c r="CS15" s="641"/>
      <c r="CT15" s="641"/>
      <c r="CU15" s="641"/>
      <c r="CV15" s="641"/>
      <c r="CW15" s="641"/>
      <c r="CX15" s="641"/>
      <c r="CY15" s="642"/>
      <c r="CZ15" s="677">
        <v>9.5</v>
      </c>
      <c r="DA15" s="677"/>
      <c r="DB15" s="677"/>
      <c r="DC15" s="677"/>
      <c r="DD15" s="646">
        <v>1249146</v>
      </c>
      <c r="DE15" s="641"/>
      <c r="DF15" s="641"/>
      <c r="DG15" s="641"/>
      <c r="DH15" s="641"/>
      <c r="DI15" s="641"/>
      <c r="DJ15" s="641"/>
      <c r="DK15" s="641"/>
      <c r="DL15" s="641"/>
      <c r="DM15" s="641"/>
      <c r="DN15" s="641"/>
      <c r="DO15" s="641"/>
      <c r="DP15" s="642"/>
      <c r="DQ15" s="646">
        <v>2791971</v>
      </c>
      <c r="DR15" s="641"/>
      <c r="DS15" s="641"/>
      <c r="DT15" s="641"/>
      <c r="DU15" s="641"/>
      <c r="DV15" s="641"/>
      <c r="DW15" s="641"/>
      <c r="DX15" s="641"/>
      <c r="DY15" s="641"/>
      <c r="DZ15" s="641"/>
      <c r="EA15" s="641"/>
      <c r="EB15" s="641"/>
      <c r="EC15" s="686"/>
    </row>
    <row r="16" spans="2:143" ht="11.25" customHeight="1" x14ac:dyDescent="0.15">
      <c r="B16" s="637" t="s">
        <v>252</v>
      </c>
      <c r="C16" s="638"/>
      <c r="D16" s="638"/>
      <c r="E16" s="638"/>
      <c r="F16" s="638"/>
      <c r="G16" s="638"/>
      <c r="H16" s="638"/>
      <c r="I16" s="638"/>
      <c r="J16" s="638"/>
      <c r="K16" s="638"/>
      <c r="L16" s="638"/>
      <c r="M16" s="638"/>
      <c r="N16" s="638"/>
      <c r="O16" s="638"/>
      <c r="P16" s="638"/>
      <c r="Q16" s="639"/>
      <c r="R16" s="640">
        <v>21870</v>
      </c>
      <c r="S16" s="641"/>
      <c r="T16" s="641"/>
      <c r="U16" s="641"/>
      <c r="V16" s="641"/>
      <c r="W16" s="641"/>
      <c r="X16" s="641"/>
      <c r="Y16" s="642"/>
      <c r="Z16" s="677">
        <v>0</v>
      </c>
      <c r="AA16" s="677"/>
      <c r="AB16" s="677"/>
      <c r="AC16" s="677"/>
      <c r="AD16" s="678">
        <v>21870</v>
      </c>
      <c r="AE16" s="678"/>
      <c r="AF16" s="678"/>
      <c r="AG16" s="678"/>
      <c r="AH16" s="678"/>
      <c r="AI16" s="678"/>
      <c r="AJ16" s="678"/>
      <c r="AK16" s="678"/>
      <c r="AL16" s="643">
        <v>0.1</v>
      </c>
      <c r="AM16" s="644"/>
      <c r="AN16" s="644"/>
      <c r="AO16" s="679"/>
      <c r="AP16" s="637" t="s">
        <v>253</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126</v>
      </c>
      <c r="BT16" s="641"/>
      <c r="BU16" s="641"/>
      <c r="BV16" s="641"/>
      <c r="BW16" s="641"/>
      <c r="BX16" s="641"/>
      <c r="BY16" s="641"/>
      <c r="BZ16" s="641"/>
      <c r="CA16" s="641"/>
      <c r="CB16" s="686"/>
      <c r="CD16" s="687" t="s">
        <v>254</v>
      </c>
      <c r="CE16" s="684"/>
      <c r="CF16" s="684"/>
      <c r="CG16" s="684"/>
      <c r="CH16" s="684"/>
      <c r="CI16" s="684"/>
      <c r="CJ16" s="684"/>
      <c r="CK16" s="684"/>
      <c r="CL16" s="684"/>
      <c r="CM16" s="684"/>
      <c r="CN16" s="684"/>
      <c r="CO16" s="684"/>
      <c r="CP16" s="684"/>
      <c r="CQ16" s="685"/>
      <c r="CR16" s="640">
        <v>69509</v>
      </c>
      <c r="CS16" s="641"/>
      <c r="CT16" s="641"/>
      <c r="CU16" s="641"/>
      <c r="CV16" s="641"/>
      <c r="CW16" s="641"/>
      <c r="CX16" s="641"/>
      <c r="CY16" s="642"/>
      <c r="CZ16" s="677">
        <v>0.1</v>
      </c>
      <c r="DA16" s="677"/>
      <c r="DB16" s="677"/>
      <c r="DC16" s="677"/>
      <c r="DD16" s="646" t="s">
        <v>126</v>
      </c>
      <c r="DE16" s="641"/>
      <c r="DF16" s="641"/>
      <c r="DG16" s="641"/>
      <c r="DH16" s="641"/>
      <c r="DI16" s="641"/>
      <c r="DJ16" s="641"/>
      <c r="DK16" s="641"/>
      <c r="DL16" s="641"/>
      <c r="DM16" s="641"/>
      <c r="DN16" s="641"/>
      <c r="DO16" s="641"/>
      <c r="DP16" s="642"/>
      <c r="DQ16" s="646">
        <v>251</v>
      </c>
      <c r="DR16" s="641"/>
      <c r="DS16" s="641"/>
      <c r="DT16" s="641"/>
      <c r="DU16" s="641"/>
      <c r="DV16" s="641"/>
      <c r="DW16" s="641"/>
      <c r="DX16" s="641"/>
      <c r="DY16" s="641"/>
      <c r="DZ16" s="641"/>
      <c r="EA16" s="641"/>
      <c r="EB16" s="641"/>
      <c r="EC16" s="686"/>
    </row>
    <row r="17" spans="2:133" ht="11.25" customHeight="1" x14ac:dyDescent="0.15">
      <c r="B17" s="637" t="s">
        <v>255</v>
      </c>
      <c r="C17" s="638"/>
      <c r="D17" s="638"/>
      <c r="E17" s="638"/>
      <c r="F17" s="638"/>
      <c r="G17" s="638"/>
      <c r="H17" s="638"/>
      <c r="I17" s="638"/>
      <c r="J17" s="638"/>
      <c r="K17" s="638"/>
      <c r="L17" s="638"/>
      <c r="M17" s="638"/>
      <c r="N17" s="638"/>
      <c r="O17" s="638"/>
      <c r="P17" s="638"/>
      <c r="Q17" s="639"/>
      <c r="R17" s="640">
        <v>348580</v>
      </c>
      <c r="S17" s="641"/>
      <c r="T17" s="641"/>
      <c r="U17" s="641"/>
      <c r="V17" s="641"/>
      <c r="W17" s="641"/>
      <c r="X17" s="641"/>
      <c r="Y17" s="642"/>
      <c r="Z17" s="677">
        <v>0.6</v>
      </c>
      <c r="AA17" s="677"/>
      <c r="AB17" s="677"/>
      <c r="AC17" s="677"/>
      <c r="AD17" s="678">
        <v>348580</v>
      </c>
      <c r="AE17" s="678"/>
      <c r="AF17" s="678"/>
      <c r="AG17" s="678"/>
      <c r="AH17" s="678"/>
      <c r="AI17" s="678"/>
      <c r="AJ17" s="678"/>
      <c r="AK17" s="678"/>
      <c r="AL17" s="643">
        <v>1.3</v>
      </c>
      <c r="AM17" s="644"/>
      <c r="AN17" s="644"/>
      <c r="AO17" s="679"/>
      <c r="AP17" s="637" t="s">
        <v>256</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126</v>
      </c>
      <c r="BP17" s="677"/>
      <c r="BQ17" s="677"/>
      <c r="BR17" s="677"/>
      <c r="BS17" s="646" t="s">
        <v>126</v>
      </c>
      <c r="BT17" s="641"/>
      <c r="BU17" s="641"/>
      <c r="BV17" s="641"/>
      <c r="BW17" s="641"/>
      <c r="BX17" s="641"/>
      <c r="BY17" s="641"/>
      <c r="BZ17" s="641"/>
      <c r="CA17" s="641"/>
      <c r="CB17" s="686"/>
      <c r="CD17" s="687" t="s">
        <v>257</v>
      </c>
      <c r="CE17" s="684"/>
      <c r="CF17" s="684"/>
      <c r="CG17" s="684"/>
      <c r="CH17" s="684"/>
      <c r="CI17" s="684"/>
      <c r="CJ17" s="684"/>
      <c r="CK17" s="684"/>
      <c r="CL17" s="684"/>
      <c r="CM17" s="684"/>
      <c r="CN17" s="684"/>
      <c r="CO17" s="684"/>
      <c r="CP17" s="684"/>
      <c r="CQ17" s="685"/>
      <c r="CR17" s="640">
        <v>4311742</v>
      </c>
      <c r="CS17" s="641"/>
      <c r="CT17" s="641"/>
      <c r="CU17" s="641"/>
      <c r="CV17" s="641"/>
      <c r="CW17" s="641"/>
      <c r="CX17" s="641"/>
      <c r="CY17" s="642"/>
      <c r="CZ17" s="677">
        <v>8</v>
      </c>
      <c r="DA17" s="677"/>
      <c r="DB17" s="677"/>
      <c r="DC17" s="677"/>
      <c r="DD17" s="646" t="s">
        <v>126</v>
      </c>
      <c r="DE17" s="641"/>
      <c r="DF17" s="641"/>
      <c r="DG17" s="641"/>
      <c r="DH17" s="641"/>
      <c r="DI17" s="641"/>
      <c r="DJ17" s="641"/>
      <c r="DK17" s="641"/>
      <c r="DL17" s="641"/>
      <c r="DM17" s="641"/>
      <c r="DN17" s="641"/>
      <c r="DO17" s="641"/>
      <c r="DP17" s="642"/>
      <c r="DQ17" s="646">
        <v>4279501</v>
      </c>
      <c r="DR17" s="641"/>
      <c r="DS17" s="641"/>
      <c r="DT17" s="641"/>
      <c r="DU17" s="641"/>
      <c r="DV17" s="641"/>
      <c r="DW17" s="641"/>
      <c r="DX17" s="641"/>
      <c r="DY17" s="641"/>
      <c r="DZ17" s="641"/>
      <c r="EA17" s="641"/>
      <c r="EB17" s="641"/>
      <c r="EC17" s="686"/>
    </row>
    <row r="18" spans="2:133" ht="11.25" customHeight="1" x14ac:dyDescent="0.15">
      <c r="B18" s="637" t="s">
        <v>258</v>
      </c>
      <c r="C18" s="638"/>
      <c r="D18" s="638"/>
      <c r="E18" s="638"/>
      <c r="F18" s="638"/>
      <c r="G18" s="638"/>
      <c r="H18" s="638"/>
      <c r="I18" s="638"/>
      <c r="J18" s="638"/>
      <c r="K18" s="638"/>
      <c r="L18" s="638"/>
      <c r="M18" s="638"/>
      <c r="N18" s="638"/>
      <c r="O18" s="638"/>
      <c r="P18" s="638"/>
      <c r="Q18" s="639"/>
      <c r="R18" s="640">
        <v>150694</v>
      </c>
      <c r="S18" s="641"/>
      <c r="T18" s="641"/>
      <c r="U18" s="641"/>
      <c r="V18" s="641"/>
      <c r="W18" s="641"/>
      <c r="X18" s="641"/>
      <c r="Y18" s="642"/>
      <c r="Z18" s="677">
        <v>0.3</v>
      </c>
      <c r="AA18" s="677"/>
      <c r="AB18" s="677"/>
      <c r="AC18" s="677"/>
      <c r="AD18" s="678">
        <v>150694</v>
      </c>
      <c r="AE18" s="678"/>
      <c r="AF18" s="678"/>
      <c r="AG18" s="678"/>
      <c r="AH18" s="678"/>
      <c r="AI18" s="678"/>
      <c r="AJ18" s="678"/>
      <c r="AK18" s="678"/>
      <c r="AL18" s="643">
        <v>0.6</v>
      </c>
      <c r="AM18" s="644"/>
      <c r="AN18" s="644"/>
      <c r="AO18" s="679"/>
      <c r="AP18" s="637" t="s">
        <v>259</v>
      </c>
      <c r="AQ18" s="638"/>
      <c r="AR18" s="638"/>
      <c r="AS18" s="638"/>
      <c r="AT18" s="638"/>
      <c r="AU18" s="638"/>
      <c r="AV18" s="638"/>
      <c r="AW18" s="638"/>
      <c r="AX18" s="638"/>
      <c r="AY18" s="638"/>
      <c r="AZ18" s="638"/>
      <c r="BA18" s="638"/>
      <c r="BB18" s="638"/>
      <c r="BC18" s="638"/>
      <c r="BD18" s="638"/>
      <c r="BE18" s="638"/>
      <c r="BF18" s="639"/>
      <c r="BG18" s="640" t="s">
        <v>126</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6"/>
      <c r="CD18" s="687" t="s">
        <v>260</v>
      </c>
      <c r="CE18" s="684"/>
      <c r="CF18" s="684"/>
      <c r="CG18" s="684"/>
      <c r="CH18" s="684"/>
      <c r="CI18" s="684"/>
      <c r="CJ18" s="684"/>
      <c r="CK18" s="684"/>
      <c r="CL18" s="684"/>
      <c r="CM18" s="684"/>
      <c r="CN18" s="684"/>
      <c r="CO18" s="684"/>
      <c r="CP18" s="684"/>
      <c r="CQ18" s="685"/>
      <c r="CR18" s="640">
        <v>2173</v>
      </c>
      <c r="CS18" s="641"/>
      <c r="CT18" s="641"/>
      <c r="CU18" s="641"/>
      <c r="CV18" s="641"/>
      <c r="CW18" s="641"/>
      <c r="CX18" s="641"/>
      <c r="CY18" s="642"/>
      <c r="CZ18" s="677">
        <v>0</v>
      </c>
      <c r="DA18" s="677"/>
      <c r="DB18" s="677"/>
      <c r="DC18" s="677"/>
      <c r="DD18" s="646">
        <v>2173</v>
      </c>
      <c r="DE18" s="641"/>
      <c r="DF18" s="641"/>
      <c r="DG18" s="641"/>
      <c r="DH18" s="641"/>
      <c r="DI18" s="641"/>
      <c r="DJ18" s="641"/>
      <c r="DK18" s="641"/>
      <c r="DL18" s="641"/>
      <c r="DM18" s="641"/>
      <c r="DN18" s="641"/>
      <c r="DO18" s="641"/>
      <c r="DP18" s="642"/>
      <c r="DQ18" s="646">
        <v>2173</v>
      </c>
      <c r="DR18" s="641"/>
      <c r="DS18" s="641"/>
      <c r="DT18" s="641"/>
      <c r="DU18" s="641"/>
      <c r="DV18" s="641"/>
      <c r="DW18" s="641"/>
      <c r="DX18" s="641"/>
      <c r="DY18" s="641"/>
      <c r="DZ18" s="641"/>
      <c r="EA18" s="641"/>
      <c r="EB18" s="641"/>
      <c r="EC18" s="686"/>
    </row>
    <row r="19" spans="2:133" ht="11.25" customHeight="1" x14ac:dyDescent="0.15">
      <c r="B19" s="637" t="s">
        <v>261</v>
      </c>
      <c r="C19" s="638"/>
      <c r="D19" s="638"/>
      <c r="E19" s="638"/>
      <c r="F19" s="638"/>
      <c r="G19" s="638"/>
      <c r="H19" s="638"/>
      <c r="I19" s="638"/>
      <c r="J19" s="638"/>
      <c r="K19" s="638"/>
      <c r="L19" s="638"/>
      <c r="M19" s="638"/>
      <c r="N19" s="638"/>
      <c r="O19" s="638"/>
      <c r="P19" s="638"/>
      <c r="Q19" s="639"/>
      <c r="R19" s="640">
        <v>11905</v>
      </c>
      <c r="S19" s="641"/>
      <c r="T19" s="641"/>
      <c r="U19" s="641"/>
      <c r="V19" s="641"/>
      <c r="W19" s="641"/>
      <c r="X19" s="641"/>
      <c r="Y19" s="642"/>
      <c r="Z19" s="677">
        <v>0</v>
      </c>
      <c r="AA19" s="677"/>
      <c r="AB19" s="677"/>
      <c r="AC19" s="677"/>
      <c r="AD19" s="678">
        <v>11905</v>
      </c>
      <c r="AE19" s="678"/>
      <c r="AF19" s="678"/>
      <c r="AG19" s="678"/>
      <c r="AH19" s="678"/>
      <c r="AI19" s="678"/>
      <c r="AJ19" s="678"/>
      <c r="AK19" s="678"/>
      <c r="AL19" s="643">
        <v>0</v>
      </c>
      <c r="AM19" s="644"/>
      <c r="AN19" s="644"/>
      <c r="AO19" s="679"/>
      <c r="AP19" s="637" t="s">
        <v>262</v>
      </c>
      <c r="AQ19" s="638"/>
      <c r="AR19" s="638"/>
      <c r="AS19" s="638"/>
      <c r="AT19" s="638"/>
      <c r="AU19" s="638"/>
      <c r="AV19" s="638"/>
      <c r="AW19" s="638"/>
      <c r="AX19" s="638"/>
      <c r="AY19" s="638"/>
      <c r="AZ19" s="638"/>
      <c r="BA19" s="638"/>
      <c r="BB19" s="638"/>
      <c r="BC19" s="638"/>
      <c r="BD19" s="638"/>
      <c r="BE19" s="638"/>
      <c r="BF19" s="639"/>
      <c r="BG19" s="640">
        <v>1259703</v>
      </c>
      <c r="BH19" s="641"/>
      <c r="BI19" s="641"/>
      <c r="BJ19" s="641"/>
      <c r="BK19" s="641"/>
      <c r="BL19" s="641"/>
      <c r="BM19" s="641"/>
      <c r="BN19" s="642"/>
      <c r="BO19" s="677">
        <v>5.9</v>
      </c>
      <c r="BP19" s="677"/>
      <c r="BQ19" s="677"/>
      <c r="BR19" s="677"/>
      <c r="BS19" s="646" t="s">
        <v>126</v>
      </c>
      <c r="BT19" s="641"/>
      <c r="BU19" s="641"/>
      <c r="BV19" s="641"/>
      <c r="BW19" s="641"/>
      <c r="BX19" s="641"/>
      <c r="BY19" s="641"/>
      <c r="BZ19" s="641"/>
      <c r="CA19" s="641"/>
      <c r="CB19" s="686"/>
      <c r="CD19" s="687" t="s">
        <v>263</v>
      </c>
      <c r="CE19" s="684"/>
      <c r="CF19" s="684"/>
      <c r="CG19" s="684"/>
      <c r="CH19" s="684"/>
      <c r="CI19" s="684"/>
      <c r="CJ19" s="684"/>
      <c r="CK19" s="684"/>
      <c r="CL19" s="684"/>
      <c r="CM19" s="684"/>
      <c r="CN19" s="684"/>
      <c r="CO19" s="684"/>
      <c r="CP19" s="684"/>
      <c r="CQ19" s="685"/>
      <c r="CR19" s="640" t="s">
        <v>126</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6"/>
    </row>
    <row r="20" spans="2:133" ht="11.25" customHeight="1" x14ac:dyDescent="0.15">
      <c r="B20" s="637" t="s">
        <v>264</v>
      </c>
      <c r="C20" s="638"/>
      <c r="D20" s="638"/>
      <c r="E20" s="638"/>
      <c r="F20" s="638"/>
      <c r="G20" s="638"/>
      <c r="H20" s="638"/>
      <c r="I20" s="638"/>
      <c r="J20" s="638"/>
      <c r="K20" s="638"/>
      <c r="L20" s="638"/>
      <c r="M20" s="638"/>
      <c r="N20" s="638"/>
      <c r="O20" s="638"/>
      <c r="P20" s="638"/>
      <c r="Q20" s="639"/>
      <c r="R20" s="640">
        <v>4310</v>
      </c>
      <c r="S20" s="641"/>
      <c r="T20" s="641"/>
      <c r="U20" s="641"/>
      <c r="V20" s="641"/>
      <c r="W20" s="641"/>
      <c r="X20" s="641"/>
      <c r="Y20" s="642"/>
      <c r="Z20" s="677">
        <v>0</v>
      </c>
      <c r="AA20" s="677"/>
      <c r="AB20" s="677"/>
      <c r="AC20" s="677"/>
      <c r="AD20" s="678">
        <v>4310</v>
      </c>
      <c r="AE20" s="678"/>
      <c r="AF20" s="678"/>
      <c r="AG20" s="678"/>
      <c r="AH20" s="678"/>
      <c r="AI20" s="678"/>
      <c r="AJ20" s="678"/>
      <c r="AK20" s="678"/>
      <c r="AL20" s="643">
        <v>0</v>
      </c>
      <c r="AM20" s="644"/>
      <c r="AN20" s="644"/>
      <c r="AO20" s="679"/>
      <c r="AP20" s="637" t="s">
        <v>265</v>
      </c>
      <c r="AQ20" s="638"/>
      <c r="AR20" s="638"/>
      <c r="AS20" s="638"/>
      <c r="AT20" s="638"/>
      <c r="AU20" s="638"/>
      <c r="AV20" s="638"/>
      <c r="AW20" s="638"/>
      <c r="AX20" s="638"/>
      <c r="AY20" s="638"/>
      <c r="AZ20" s="638"/>
      <c r="BA20" s="638"/>
      <c r="BB20" s="638"/>
      <c r="BC20" s="638"/>
      <c r="BD20" s="638"/>
      <c r="BE20" s="638"/>
      <c r="BF20" s="639"/>
      <c r="BG20" s="640">
        <v>1259703</v>
      </c>
      <c r="BH20" s="641"/>
      <c r="BI20" s="641"/>
      <c r="BJ20" s="641"/>
      <c r="BK20" s="641"/>
      <c r="BL20" s="641"/>
      <c r="BM20" s="641"/>
      <c r="BN20" s="642"/>
      <c r="BO20" s="677">
        <v>5.9</v>
      </c>
      <c r="BP20" s="677"/>
      <c r="BQ20" s="677"/>
      <c r="BR20" s="677"/>
      <c r="BS20" s="646" t="s">
        <v>126</v>
      </c>
      <c r="BT20" s="641"/>
      <c r="BU20" s="641"/>
      <c r="BV20" s="641"/>
      <c r="BW20" s="641"/>
      <c r="BX20" s="641"/>
      <c r="BY20" s="641"/>
      <c r="BZ20" s="641"/>
      <c r="CA20" s="641"/>
      <c r="CB20" s="686"/>
      <c r="CD20" s="687" t="s">
        <v>266</v>
      </c>
      <c r="CE20" s="684"/>
      <c r="CF20" s="684"/>
      <c r="CG20" s="684"/>
      <c r="CH20" s="684"/>
      <c r="CI20" s="684"/>
      <c r="CJ20" s="684"/>
      <c r="CK20" s="684"/>
      <c r="CL20" s="684"/>
      <c r="CM20" s="684"/>
      <c r="CN20" s="684"/>
      <c r="CO20" s="684"/>
      <c r="CP20" s="684"/>
      <c r="CQ20" s="685"/>
      <c r="CR20" s="640">
        <v>53665464</v>
      </c>
      <c r="CS20" s="641"/>
      <c r="CT20" s="641"/>
      <c r="CU20" s="641"/>
      <c r="CV20" s="641"/>
      <c r="CW20" s="641"/>
      <c r="CX20" s="641"/>
      <c r="CY20" s="642"/>
      <c r="CZ20" s="677">
        <v>100</v>
      </c>
      <c r="DA20" s="677"/>
      <c r="DB20" s="677"/>
      <c r="DC20" s="677"/>
      <c r="DD20" s="646">
        <v>7479693</v>
      </c>
      <c r="DE20" s="641"/>
      <c r="DF20" s="641"/>
      <c r="DG20" s="641"/>
      <c r="DH20" s="641"/>
      <c r="DI20" s="641"/>
      <c r="DJ20" s="641"/>
      <c r="DK20" s="641"/>
      <c r="DL20" s="641"/>
      <c r="DM20" s="641"/>
      <c r="DN20" s="641"/>
      <c r="DO20" s="641"/>
      <c r="DP20" s="642"/>
      <c r="DQ20" s="646">
        <v>33564183</v>
      </c>
      <c r="DR20" s="641"/>
      <c r="DS20" s="641"/>
      <c r="DT20" s="641"/>
      <c r="DU20" s="641"/>
      <c r="DV20" s="641"/>
      <c r="DW20" s="641"/>
      <c r="DX20" s="641"/>
      <c r="DY20" s="641"/>
      <c r="DZ20" s="641"/>
      <c r="EA20" s="641"/>
      <c r="EB20" s="641"/>
      <c r="EC20" s="686"/>
    </row>
    <row r="21" spans="2:133" ht="11.25" customHeight="1" x14ac:dyDescent="0.15">
      <c r="B21" s="637" t="s">
        <v>267</v>
      </c>
      <c r="C21" s="638"/>
      <c r="D21" s="638"/>
      <c r="E21" s="638"/>
      <c r="F21" s="638"/>
      <c r="G21" s="638"/>
      <c r="H21" s="638"/>
      <c r="I21" s="638"/>
      <c r="J21" s="638"/>
      <c r="K21" s="638"/>
      <c r="L21" s="638"/>
      <c r="M21" s="638"/>
      <c r="N21" s="638"/>
      <c r="O21" s="638"/>
      <c r="P21" s="638"/>
      <c r="Q21" s="639"/>
      <c r="R21" s="640">
        <v>181671</v>
      </c>
      <c r="S21" s="641"/>
      <c r="T21" s="641"/>
      <c r="U21" s="641"/>
      <c r="V21" s="641"/>
      <c r="W21" s="641"/>
      <c r="X21" s="641"/>
      <c r="Y21" s="642"/>
      <c r="Z21" s="677">
        <v>0.3</v>
      </c>
      <c r="AA21" s="677"/>
      <c r="AB21" s="677"/>
      <c r="AC21" s="677"/>
      <c r="AD21" s="678">
        <v>181671</v>
      </c>
      <c r="AE21" s="678"/>
      <c r="AF21" s="678"/>
      <c r="AG21" s="678"/>
      <c r="AH21" s="678"/>
      <c r="AI21" s="678"/>
      <c r="AJ21" s="678"/>
      <c r="AK21" s="678"/>
      <c r="AL21" s="643">
        <v>0.7</v>
      </c>
      <c r="AM21" s="644"/>
      <c r="AN21" s="644"/>
      <c r="AO21" s="679"/>
      <c r="AP21" s="735" t="s">
        <v>268</v>
      </c>
      <c r="AQ21" s="742"/>
      <c r="AR21" s="742"/>
      <c r="AS21" s="742"/>
      <c r="AT21" s="742"/>
      <c r="AU21" s="742"/>
      <c r="AV21" s="742"/>
      <c r="AW21" s="742"/>
      <c r="AX21" s="742"/>
      <c r="AY21" s="742"/>
      <c r="AZ21" s="742"/>
      <c r="BA21" s="742"/>
      <c r="BB21" s="742"/>
      <c r="BC21" s="742"/>
      <c r="BD21" s="742"/>
      <c r="BE21" s="742"/>
      <c r="BF21" s="737"/>
      <c r="BG21" s="640">
        <v>36724</v>
      </c>
      <c r="BH21" s="641"/>
      <c r="BI21" s="641"/>
      <c r="BJ21" s="641"/>
      <c r="BK21" s="641"/>
      <c r="BL21" s="641"/>
      <c r="BM21" s="641"/>
      <c r="BN21" s="642"/>
      <c r="BO21" s="677">
        <v>0.2</v>
      </c>
      <c r="BP21" s="677"/>
      <c r="BQ21" s="677"/>
      <c r="BR21" s="677"/>
      <c r="BS21" s="646" t="s">
        <v>126</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269</v>
      </c>
      <c r="C22" s="638"/>
      <c r="D22" s="638"/>
      <c r="E22" s="638"/>
      <c r="F22" s="638"/>
      <c r="G22" s="638"/>
      <c r="H22" s="638"/>
      <c r="I22" s="638"/>
      <c r="J22" s="638"/>
      <c r="K22" s="638"/>
      <c r="L22" s="638"/>
      <c r="M22" s="638"/>
      <c r="N22" s="638"/>
      <c r="O22" s="638"/>
      <c r="P22" s="638"/>
      <c r="Q22" s="639"/>
      <c r="R22" s="640">
        <v>3148053</v>
      </c>
      <c r="S22" s="641"/>
      <c r="T22" s="641"/>
      <c r="U22" s="641"/>
      <c r="V22" s="641"/>
      <c r="W22" s="641"/>
      <c r="X22" s="641"/>
      <c r="Y22" s="642"/>
      <c r="Z22" s="677">
        <v>5.6</v>
      </c>
      <c r="AA22" s="677"/>
      <c r="AB22" s="677"/>
      <c r="AC22" s="677"/>
      <c r="AD22" s="678">
        <v>2582388</v>
      </c>
      <c r="AE22" s="678"/>
      <c r="AF22" s="678"/>
      <c r="AG22" s="678"/>
      <c r="AH22" s="678"/>
      <c r="AI22" s="678"/>
      <c r="AJ22" s="678"/>
      <c r="AK22" s="678"/>
      <c r="AL22" s="643">
        <v>9.8000000000000007</v>
      </c>
      <c r="AM22" s="644"/>
      <c r="AN22" s="644"/>
      <c r="AO22" s="679"/>
      <c r="AP22" s="735" t="s">
        <v>270</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126</v>
      </c>
      <c r="BP22" s="677"/>
      <c r="BQ22" s="677"/>
      <c r="BR22" s="677"/>
      <c r="BS22" s="646" t="s">
        <v>126</v>
      </c>
      <c r="BT22" s="641"/>
      <c r="BU22" s="641"/>
      <c r="BV22" s="641"/>
      <c r="BW22" s="641"/>
      <c r="BX22" s="641"/>
      <c r="BY22" s="641"/>
      <c r="BZ22" s="641"/>
      <c r="CA22" s="641"/>
      <c r="CB22" s="686"/>
      <c r="CD22" s="744" t="s">
        <v>271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272</v>
      </c>
      <c r="C23" s="638"/>
      <c r="D23" s="638"/>
      <c r="E23" s="638"/>
      <c r="F23" s="638"/>
      <c r="G23" s="638"/>
      <c r="H23" s="638"/>
      <c r="I23" s="638"/>
      <c r="J23" s="638"/>
      <c r="K23" s="638"/>
      <c r="L23" s="638"/>
      <c r="M23" s="638"/>
      <c r="N23" s="638"/>
      <c r="O23" s="638"/>
      <c r="P23" s="638"/>
      <c r="Q23" s="639"/>
      <c r="R23" s="640">
        <v>2582388</v>
      </c>
      <c r="S23" s="641"/>
      <c r="T23" s="641"/>
      <c r="U23" s="641"/>
      <c r="V23" s="641"/>
      <c r="W23" s="641"/>
      <c r="X23" s="641"/>
      <c r="Y23" s="642"/>
      <c r="Z23" s="677">
        <v>4.5999999999999996</v>
      </c>
      <c r="AA23" s="677"/>
      <c r="AB23" s="677"/>
      <c r="AC23" s="677"/>
      <c r="AD23" s="678">
        <v>2582388</v>
      </c>
      <c r="AE23" s="678"/>
      <c r="AF23" s="678"/>
      <c r="AG23" s="678"/>
      <c r="AH23" s="678"/>
      <c r="AI23" s="678"/>
      <c r="AJ23" s="678"/>
      <c r="AK23" s="678"/>
      <c r="AL23" s="643">
        <v>9.8000000000000007</v>
      </c>
      <c r="AM23" s="644"/>
      <c r="AN23" s="644"/>
      <c r="AO23" s="679"/>
      <c r="AP23" s="735" t="s">
        <v>273</v>
      </c>
      <c r="AQ23" s="742"/>
      <c r="AR23" s="742"/>
      <c r="AS23" s="742"/>
      <c r="AT23" s="742"/>
      <c r="AU23" s="742"/>
      <c r="AV23" s="742"/>
      <c r="AW23" s="742"/>
      <c r="AX23" s="742"/>
      <c r="AY23" s="742"/>
      <c r="AZ23" s="742"/>
      <c r="BA23" s="742"/>
      <c r="BB23" s="742"/>
      <c r="BC23" s="742"/>
      <c r="BD23" s="742"/>
      <c r="BE23" s="742"/>
      <c r="BF23" s="737"/>
      <c r="BG23" s="640">
        <v>1222979</v>
      </c>
      <c r="BH23" s="641"/>
      <c r="BI23" s="641"/>
      <c r="BJ23" s="641"/>
      <c r="BK23" s="641"/>
      <c r="BL23" s="641"/>
      <c r="BM23" s="641"/>
      <c r="BN23" s="642"/>
      <c r="BO23" s="677">
        <v>5.8</v>
      </c>
      <c r="BP23" s="677"/>
      <c r="BQ23" s="677"/>
      <c r="BR23" s="677"/>
      <c r="BS23" s="646" t="s">
        <v>126</v>
      </c>
      <c r="BT23" s="641"/>
      <c r="BU23" s="641"/>
      <c r="BV23" s="641"/>
      <c r="BW23" s="641"/>
      <c r="BX23" s="641"/>
      <c r="BY23" s="641"/>
      <c r="BZ23" s="641"/>
      <c r="CA23" s="641"/>
      <c r="CB23" s="686"/>
      <c r="CD23" s="744" t="s">
        <v>213</v>
      </c>
      <c r="CE23" s="745"/>
      <c r="CF23" s="745"/>
      <c r="CG23" s="745"/>
      <c r="CH23" s="745"/>
      <c r="CI23" s="745"/>
      <c r="CJ23" s="745"/>
      <c r="CK23" s="745"/>
      <c r="CL23" s="745"/>
      <c r="CM23" s="745"/>
      <c r="CN23" s="745"/>
      <c r="CO23" s="745"/>
      <c r="CP23" s="745"/>
      <c r="CQ23" s="746"/>
      <c r="CR23" s="744" t="s">
        <v>274</v>
      </c>
      <c r="CS23" s="745"/>
      <c r="CT23" s="745"/>
      <c r="CU23" s="745"/>
      <c r="CV23" s="745"/>
      <c r="CW23" s="745"/>
      <c r="CX23" s="745"/>
      <c r="CY23" s="746"/>
      <c r="CZ23" s="744" t="s">
        <v>275</v>
      </c>
      <c r="DA23" s="745"/>
      <c r="DB23" s="745"/>
      <c r="DC23" s="746"/>
      <c r="DD23" s="744" t="s">
        <v>276</v>
      </c>
      <c r="DE23" s="745"/>
      <c r="DF23" s="745"/>
      <c r="DG23" s="745"/>
      <c r="DH23" s="745"/>
      <c r="DI23" s="745"/>
      <c r="DJ23" s="745"/>
      <c r="DK23" s="746"/>
      <c r="DL23" s="753" t="s">
        <v>277</v>
      </c>
      <c r="DM23" s="754"/>
      <c r="DN23" s="754"/>
      <c r="DO23" s="754"/>
      <c r="DP23" s="754"/>
      <c r="DQ23" s="754"/>
      <c r="DR23" s="754"/>
      <c r="DS23" s="754"/>
      <c r="DT23" s="754"/>
      <c r="DU23" s="754"/>
      <c r="DV23" s="755"/>
      <c r="DW23" s="744" t="s">
        <v>278</v>
      </c>
      <c r="DX23" s="745"/>
      <c r="DY23" s="745"/>
      <c r="DZ23" s="745"/>
      <c r="EA23" s="745"/>
      <c r="EB23" s="745"/>
      <c r="EC23" s="746"/>
    </row>
    <row r="24" spans="2:133" ht="11.25" customHeight="1" x14ac:dyDescent="0.15">
      <c r="B24" s="637" t="s">
        <v>279</v>
      </c>
      <c r="C24" s="638"/>
      <c r="D24" s="638"/>
      <c r="E24" s="638"/>
      <c r="F24" s="638"/>
      <c r="G24" s="638"/>
      <c r="H24" s="638"/>
      <c r="I24" s="638"/>
      <c r="J24" s="638"/>
      <c r="K24" s="638"/>
      <c r="L24" s="638"/>
      <c r="M24" s="638"/>
      <c r="N24" s="638"/>
      <c r="O24" s="638"/>
      <c r="P24" s="638"/>
      <c r="Q24" s="639"/>
      <c r="R24" s="640">
        <v>565665</v>
      </c>
      <c r="S24" s="641"/>
      <c r="T24" s="641"/>
      <c r="U24" s="641"/>
      <c r="V24" s="641"/>
      <c r="W24" s="641"/>
      <c r="X24" s="641"/>
      <c r="Y24" s="642"/>
      <c r="Z24" s="677">
        <v>1</v>
      </c>
      <c r="AA24" s="677"/>
      <c r="AB24" s="677"/>
      <c r="AC24" s="677"/>
      <c r="AD24" s="678" t="s">
        <v>126</v>
      </c>
      <c r="AE24" s="678"/>
      <c r="AF24" s="678"/>
      <c r="AG24" s="678"/>
      <c r="AH24" s="678"/>
      <c r="AI24" s="678"/>
      <c r="AJ24" s="678"/>
      <c r="AK24" s="678"/>
      <c r="AL24" s="643" t="s">
        <v>126</v>
      </c>
      <c r="AM24" s="644"/>
      <c r="AN24" s="644"/>
      <c r="AO24" s="679"/>
      <c r="AP24" s="735" t="s">
        <v>280</v>
      </c>
      <c r="AQ24" s="742"/>
      <c r="AR24" s="742"/>
      <c r="AS24" s="742"/>
      <c r="AT24" s="742"/>
      <c r="AU24" s="742"/>
      <c r="AV24" s="742"/>
      <c r="AW24" s="742"/>
      <c r="AX24" s="742"/>
      <c r="AY24" s="742"/>
      <c r="AZ24" s="742"/>
      <c r="BA24" s="742"/>
      <c r="BB24" s="742"/>
      <c r="BC24" s="742"/>
      <c r="BD24" s="742"/>
      <c r="BE24" s="742"/>
      <c r="BF24" s="737"/>
      <c r="BG24" s="640" t="s">
        <v>126</v>
      </c>
      <c r="BH24" s="641"/>
      <c r="BI24" s="641"/>
      <c r="BJ24" s="641"/>
      <c r="BK24" s="641"/>
      <c r="BL24" s="641"/>
      <c r="BM24" s="641"/>
      <c r="BN24" s="642"/>
      <c r="BO24" s="677" t="s">
        <v>126</v>
      </c>
      <c r="BP24" s="677"/>
      <c r="BQ24" s="677"/>
      <c r="BR24" s="677"/>
      <c r="BS24" s="646" t="s">
        <v>126</v>
      </c>
      <c r="BT24" s="641"/>
      <c r="BU24" s="641"/>
      <c r="BV24" s="641"/>
      <c r="BW24" s="641"/>
      <c r="BX24" s="641"/>
      <c r="BY24" s="641"/>
      <c r="BZ24" s="641"/>
      <c r="CA24" s="641"/>
      <c r="CB24" s="686"/>
      <c r="CD24" s="698" t="s">
        <v>281</v>
      </c>
      <c r="CE24" s="699"/>
      <c r="CF24" s="699"/>
      <c r="CG24" s="699"/>
      <c r="CH24" s="699"/>
      <c r="CI24" s="699"/>
      <c r="CJ24" s="699"/>
      <c r="CK24" s="699"/>
      <c r="CL24" s="699"/>
      <c r="CM24" s="699"/>
      <c r="CN24" s="699"/>
      <c r="CO24" s="699"/>
      <c r="CP24" s="699"/>
      <c r="CQ24" s="700"/>
      <c r="CR24" s="695">
        <v>19662696</v>
      </c>
      <c r="CS24" s="696"/>
      <c r="CT24" s="696"/>
      <c r="CU24" s="696"/>
      <c r="CV24" s="696"/>
      <c r="CW24" s="696"/>
      <c r="CX24" s="696"/>
      <c r="CY24" s="739"/>
      <c r="CZ24" s="740">
        <v>36.6</v>
      </c>
      <c r="DA24" s="715"/>
      <c r="DB24" s="715"/>
      <c r="DC24" s="743"/>
      <c r="DD24" s="738">
        <v>11658453</v>
      </c>
      <c r="DE24" s="696"/>
      <c r="DF24" s="696"/>
      <c r="DG24" s="696"/>
      <c r="DH24" s="696"/>
      <c r="DI24" s="696"/>
      <c r="DJ24" s="696"/>
      <c r="DK24" s="739"/>
      <c r="DL24" s="738">
        <v>11640392</v>
      </c>
      <c r="DM24" s="696"/>
      <c r="DN24" s="696"/>
      <c r="DO24" s="696"/>
      <c r="DP24" s="696"/>
      <c r="DQ24" s="696"/>
      <c r="DR24" s="696"/>
      <c r="DS24" s="696"/>
      <c r="DT24" s="696"/>
      <c r="DU24" s="696"/>
      <c r="DV24" s="739"/>
      <c r="DW24" s="740">
        <v>41.8</v>
      </c>
      <c r="DX24" s="715"/>
      <c r="DY24" s="715"/>
      <c r="DZ24" s="715"/>
      <c r="EA24" s="715"/>
      <c r="EB24" s="715"/>
      <c r="EC24" s="741"/>
    </row>
    <row r="25" spans="2:133" ht="11.25" customHeight="1" x14ac:dyDescent="0.15">
      <c r="B25" s="637" t="s">
        <v>282</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126</v>
      </c>
      <c r="AA25" s="677"/>
      <c r="AB25" s="677"/>
      <c r="AC25" s="677"/>
      <c r="AD25" s="678" t="s">
        <v>126</v>
      </c>
      <c r="AE25" s="678"/>
      <c r="AF25" s="678"/>
      <c r="AG25" s="678"/>
      <c r="AH25" s="678"/>
      <c r="AI25" s="678"/>
      <c r="AJ25" s="678"/>
      <c r="AK25" s="678"/>
      <c r="AL25" s="643" t="s">
        <v>126</v>
      </c>
      <c r="AM25" s="644"/>
      <c r="AN25" s="644"/>
      <c r="AO25" s="679"/>
      <c r="AP25" s="735" t="s">
        <v>283</v>
      </c>
      <c r="AQ25" s="742"/>
      <c r="AR25" s="742"/>
      <c r="AS25" s="742"/>
      <c r="AT25" s="742"/>
      <c r="AU25" s="742"/>
      <c r="AV25" s="742"/>
      <c r="AW25" s="742"/>
      <c r="AX25" s="742"/>
      <c r="AY25" s="742"/>
      <c r="AZ25" s="742"/>
      <c r="BA25" s="742"/>
      <c r="BB25" s="742"/>
      <c r="BC25" s="742"/>
      <c r="BD25" s="742"/>
      <c r="BE25" s="742"/>
      <c r="BF25" s="737"/>
      <c r="BG25" s="640" t="s">
        <v>126</v>
      </c>
      <c r="BH25" s="641"/>
      <c r="BI25" s="641"/>
      <c r="BJ25" s="641"/>
      <c r="BK25" s="641"/>
      <c r="BL25" s="641"/>
      <c r="BM25" s="641"/>
      <c r="BN25" s="642"/>
      <c r="BO25" s="677" t="s">
        <v>126</v>
      </c>
      <c r="BP25" s="677"/>
      <c r="BQ25" s="677"/>
      <c r="BR25" s="677"/>
      <c r="BS25" s="646" t="s">
        <v>126</v>
      </c>
      <c r="BT25" s="641"/>
      <c r="BU25" s="641"/>
      <c r="BV25" s="641"/>
      <c r="BW25" s="641"/>
      <c r="BX25" s="641"/>
      <c r="BY25" s="641"/>
      <c r="BZ25" s="641"/>
      <c r="CA25" s="641"/>
      <c r="CB25" s="686"/>
      <c r="CD25" s="687" t="s">
        <v>284</v>
      </c>
      <c r="CE25" s="684"/>
      <c r="CF25" s="684"/>
      <c r="CG25" s="684"/>
      <c r="CH25" s="684"/>
      <c r="CI25" s="684"/>
      <c r="CJ25" s="684"/>
      <c r="CK25" s="684"/>
      <c r="CL25" s="684"/>
      <c r="CM25" s="684"/>
      <c r="CN25" s="684"/>
      <c r="CO25" s="684"/>
      <c r="CP25" s="684"/>
      <c r="CQ25" s="685"/>
      <c r="CR25" s="640">
        <v>5740305</v>
      </c>
      <c r="CS25" s="659"/>
      <c r="CT25" s="659"/>
      <c r="CU25" s="659"/>
      <c r="CV25" s="659"/>
      <c r="CW25" s="659"/>
      <c r="CX25" s="659"/>
      <c r="CY25" s="660"/>
      <c r="CZ25" s="643">
        <v>10.7</v>
      </c>
      <c r="DA25" s="661"/>
      <c r="DB25" s="661"/>
      <c r="DC25" s="662"/>
      <c r="DD25" s="646">
        <v>5175682</v>
      </c>
      <c r="DE25" s="659"/>
      <c r="DF25" s="659"/>
      <c r="DG25" s="659"/>
      <c r="DH25" s="659"/>
      <c r="DI25" s="659"/>
      <c r="DJ25" s="659"/>
      <c r="DK25" s="660"/>
      <c r="DL25" s="646">
        <v>5159561</v>
      </c>
      <c r="DM25" s="659"/>
      <c r="DN25" s="659"/>
      <c r="DO25" s="659"/>
      <c r="DP25" s="659"/>
      <c r="DQ25" s="659"/>
      <c r="DR25" s="659"/>
      <c r="DS25" s="659"/>
      <c r="DT25" s="659"/>
      <c r="DU25" s="659"/>
      <c r="DV25" s="660"/>
      <c r="DW25" s="643">
        <v>18.5</v>
      </c>
      <c r="DX25" s="661"/>
      <c r="DY25" s="661"/>
      <c r="DZ25" s="661"/>
      <c r="EA25" s="661"/>
      <c r="EB25" s="661"/>
      <c r="EC25" s="676"/>
    </row>
    <row r="26" spans="2:133" ht="11.25" customHeight="1" x14ac:dyDescent="0.15">
      <c r="B26" s="637" t="s">
        <v>285</v>
      </c>
      <c r="C26" s="638"/>
      <c r="D26" s="638"/>
      <c r="E26" s="638"/>
      <c r="F26" s="638"/>
      <c r="G26" s="638"/>
      <c r="H26" s="638"/>
      <c r="I26" s="638"/>
      <c r="J26" s="638"/>
      <c r="K26" s="638"/>
      <c r="L26" s="638"/>
      <c r="M26" s="638"/>
      <c r="N26" s="638"/>
      <c r="O26" s="638"/>
      <c r="P26" s="638"/>
      <c r="Q26" s="639"/>
      <c r="R26" s="640">
        <v>27839287</v>
      </c>
      <c r="S26" s="641"/>
      <c r="T26" s="641"/>
      <c r="U26" s="641"/>
      <c r="V26" s="641"/>
      <c r="W26" s="641"/>
      <c r="X26" s="641"/>
      <c r="Y26" s="642"/>
      <c r="Z26" s="677">
        <v>49.3</v>
      </c>
      <c r="AA26" s="677"/>
      <c r="AB26" s="677"/>
      <c r="AC26" s="677"/>
      <c r="AD26" s="678">
        <v>25964254</v>
      </c>
      <c r="AE26" s="678"/>
      <c r="AF26" s="678"/>
      <c r="AG26" s="678"/>
      <c r="AH26" s="678"/>
      <c r="AI26" s="678"/>
      <c r="AJ26" s="678"/>
      <c r="AK26" s="678"/>
      <c r="AL26" s="643">
        <v>98.7</v>
      </c>
      <c r="AM26" s="644"/>
      <c r="AN26" s="644"/>
      <c r="AO26" s="679"/>
      <c r="AP26" s="735" t="s">
        <v>286</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126</v>
      </c>
      <c r="BP26" s="677"/>
      <c r="BQ26" s="677"/>
      <c r="BR26" s="677"/>
      <c r="BS26" s="646" t="s">
        <v>126</v>
      </c>
      <c r="BT26" s="641"/>
      <c r="BU26" s="641"/>
      <c r="BV26" s="641"/>
      <c r="BW26" s="641"/>
      <c r="BX26" s="641"/>
      <c r="BY26" s="641"/>
      <c r="BZ26" s="641"/>
      <c r="CA26" s="641"/>
      <c r="CB26" s="686"/>
      <c r="CD26" s="687" t="s">
        <v>287</v>
      </c>
      <c r="CE26" s="684"/>
      <c r="CF26" s="684"/>
      <c r="CG26" s="684"/>
      <c r="CH26" s="684"/>
      <c r="CI26" s="684"/>
      <c r="CJ26" s="684"/>
      <c r="CK26" s="684"/>
      <c r="CL26" s="684"/>
      <c r="CM26" s="684"/>
      <c r="CN26" s="684"/>
      <c r="CO26" s="684"/>
      <c r="CP26" s="684"/>
      <c r="CQ26" s="685"/>
      <c r="CR26" s="640">
        <v>4105133</v>
      </c>
      <c r="CS26" s="641"/>
      <c r="CT26" s="641"/>
      <c r="CU26" s="641"/>
      <c r="CV26" s="641"/>
      <c r="CW26" s="641"/>
      <c r="CX26" s="641"/>
      <c r="CY26" s="642"/>
      <c r="CZ26" s="643">
        <v>7.6</v>
      </c>
      <c r="DA26" s="661"/>
      <c r="DB26" s="661"/>
      <c r="DC26" s="662"/>
      <c r="DD26" s="646">
        <v>3671733</v>
      </c>
      <c r="DE26" s="641"/>
      <c r="DF26" s="641"/>
      <c r="DG26" s="641"/>
      <c r="DH26" s="641"/>
      <c r="DI26" s="641"/>
      <c r="DJ26" s="641"/>
      <c r="DK26" s="642"/>
      <c r="DL26" s="646" t="s">
        <v>126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288</v>
      </c>
      <c r="C27" s="638"/>
      <c r="D27" s="638"/>
      <c r="E27" s="638"/>
      <c r="F27" s="638"/>
      <c r="G27" s="638"/>
      <c r="H27" s="638"/>
      <c r="I27" s="638"/>
      <c r="J27" s="638"/>
      <c r="K27" s="638"/>
      <c r="L27" s="638"/>
      <c r="M27" s="638"/>
      <c r="N27" s="638"/>
      <c r="O27" s="638"/>
      <c r="P27" s="638"/>
      <c r="Q27" s="639"/>
      <c r="R27" s="640">
        <v>27537</v>
      </c>
      <c r="S27" s="641"/>
      <c r="T27" s="641"/>
      <c r="U27" s="641"/>
      <c r="V27" s="641"/>
      <c r="W27" s="641"/>
      <c r="X27" s="641"/>
      <c r="Y27" s="642"/>
      <c r="Z27" s="677">
        <v>0</v>
      </c>
      <c r="AA27" s="677"/>
      <c r="AB27" s="677"/>
      <c r="AC27" s="677"/>
      <c r="AD27" s="678">
        <v>27537</v>
      </c>
      <c r="AE27" s="678"/>
      <c r="AF27" s="678"/>
      <c r="AG27" s="678"/>
      <c r="AH27" s="678"/>
      <c r="AI27" s="678"/>
      <c r="AJ27" s="678"/>
      <c r="AK27" s="678"/>
      <c r="AL27" s="643">
        <v>0.1</v>
      </c>
      <c r="AM27" s="644"/>
      <c r="AN27" s="644"/>
      <c r="AO27" s="679"/>
      <c r="AP27" s="637" t="s">
        <v>289</v>
      </c>
      <c r="AQ27" s="638"/>
      <c r="AR27" s="638"/>
      <c r="AS27" s="638"/>
      <c r="AT27" s="638"/>
      <c r="AU27" s="638"/>
      <c r="AV27" s="638"/>
      <c r="AW27" s="638"/>
      <c r="AX27" s="638"/>
      <c r="AY27" s="638"/>
      <c r="AZ27" s="638"/>
      <c r="BA27" s="638"/>
      <c r="BB27" s="638"/>
      <c r="BC27" s="638"/>
      <c r="BD27" s="638"/>
      <c r="BE27" s="638"/>
      <c r="BF27" s="639"/>
      <c r="BG27" s="640">
        <v>21189780</v>
      </c>
      <c r="BH27" s="641"/>
      <c r="BI27" s="641"/>
      <c r="BJ27" s="641"/>
      <c r="BK27" s="641"/>
      <c r="BL27" s="641"/>
      <c r="BM27" s="641"/>
      <c r="BN27" s="642"/>
      <c r="BO27" s="677">
        <v>100</v>
      </c>
      <c r="BP27" s="677"/>
      <c r="BQ27" s="677"/>
      <c r="BR27" s="677"/>
      <c r="BS27" s="646">
        <v>86389</v>
      </c>
      <c r="BT27" s="641"/>
      <c r="BU27" s="641"/>
      <c r="BV27" s="641"/>
      <c r="BW27" s="641"/>
      <c r="BX27" s="641"/>
      <c r="BY27" s="641"/>
      <c r="BZ27" s="641"/>
      <c r="CA27" s="641"/>
      <c r="CB27" s="686"/>
      <c r="CD27" s="687" t="s">
        <v>290</v>
      </c>
      <c r="CE27" s="684"/>
      <c r="CF27" s="684"/>
      <c r="CG27" s="684"/>
      <c r="CH27" s="684"/>
      <c r="CI27" s="684"/>
      <c r="CJ27" s="684"/>
      <c r="CK27" s="684"/>
      <c r="CL27" s="684"/>
      <c r="CM27" s="684"/>
      <c r="CN27" s="684"/>
      <c r="CO27" s="684"/>
      <c r="CP27" s="684"/>
      <c r="CQ27" s="685"/>
      <c r="CR27" s="640">
        <v>9610649</v>
      </c>
      <c r="CS27" s="659"/>
      <c r="CT27" s="659"/>
      <c r="CU27" s="659"/>
      <c r="CV27" s="659"/>
      <c r="CW27" s="659"/>
      <c r="CX27" s="659"/>
      <c r="CY27" s="660"/>
      <c r="CZ27" s="643">
        <v>17.899999999999999</v>
      </c>
      <c r="DA27" s="661"/>
      <c r="DB27" s="661"/>
      <c r="DC27" s="662"/>
      <c r="DD27" s="646">
        <v>2203270</v>
      </c>
      <c r="DE27" s="659"/>
      <c r="DF27" s="659"/>
      <c r="DG27" s="659"/>
      <c r="DH27" s="659"/>
      <c r="DI27" s="659"/>
      <c r="DJ27" s="659"/>
      <c r="DK27" s="660"/>
      <c r="DL27" s="646">
        <v>2201330</v>
      </c>
      <c r="DM27" s="659"/>
      <c r="DN27" s="659"/>
      <c r="DO27" s="659"/>
      <c r="DP27" s="659"/>
      <c r="DQ27" s="659"/>
      <c r="DR27" s="659"/>
      <c r="DS27" s="659"/>
      <c r="DT27" s="659"/>
      <c r="DU27" s="659"/>
      <c r="DV27" s="660"/>
      <c r="DW27" s="643">
        <v>7.9</v>
      </c>
      <c r="DX27" s="661"/>
      <c r="DY27" s="661"/>
      <c r="DZ27" s="661"/>
      <c r="EA27" s="661"/>
      <c r="EB27" s="661"/>
      <c r="EC27" s="676"/>
    </row>
    <row r="28" spans="2:133" ht="11.25" customHeight="1" x14ac:dyDescent="0.15">
      <c r="B28" s="637" t="s">
        <v>291</v>
      </c>
      <c r="C28" s="638"/>
      <c r="D28" s="638"/>
      <c r="E28" s="638"/>
      <c r="F28" s="638"/>
      <c r="G28" s="638"/>
      <c r="H28" s="638"/>
      <c r="I28" s="638"/>
      <c r="J28" s="638"/>
      <c r="K28" s="638"/>
      <c r="L28" s="638"/>
      <c r="M28" s="638"/>
      <c r="N28" s="638"/>
      <c r="O28" s="638"/>
      <c r="P28" s="638"/>
      <c r="Q28" s="639"/>
      <c r="R28" s="640">
        <v>281484</v>
      </c>
      <c r="S28" s="641"/>
      <c r="T28" s="641"/>
      <c r="U28" s="641"/>
      <c r="V28" s="641"/>
      <c r="W28" s="641"/>
      <c r="X28" s="641"/>
      <c r="Y28" s="642"/>
      <c r="Z28" s="677">
        <v>0.5</v>
      </c>
      <c r="AA28" s="677"/>
      <c r="AB28" s="677"/>
      <c r="AC28" s="677"/>
      <c r="AD28" s="678" t="s">
        <v>126</v>
      </c>
      <c r="AE28" s="678"/>
      <c r="AF28" s="678"/>
      <c r="AG28" s="678"/>
      <c r="AH28" s="678"/>
      <c r="AI28" s="678"/>
      <c r="AJ28" s="678"/>
      <c r="AK28" s="678"/>
      <c r="AL28" s="643" t="s">
        <v>126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292</v>
      </c>
      <c r="CE28" s="684"/>
      <c r="CF28" s="684"/>
      <c r="CG28" s="684"/>
      <c r="CH28" s="684"/>
      <c r="CI28" s="684"/>
      <c r="CJ28" s="684"/>
      <c r="CK28" s="684"/>
      <c r="CL28" s="684"/>
      <c r="CM28" s="684"/>
      <c r="CN28" s="684"/>
      <c r="CO28" s="684"/>
      <c r="CP28" s="684"/>
      <c r="CQ28" s="685"/>
      <c r="CR28" s="640">
        <v>4311742</v>
      </c>
      <c r="CS28" s="641"/>
      <c r="CT28" s="641"/>
      <c r="CU28" s="641"/>
      <c r="CV28" s="641"/>
      <c r="CW28" s="641"/>
      <c r="CX28" s="641"/>
      <c r="CY28" s="642"/>
      <c r="CZ28" s="643">
        <v>8</v>
      </c>
      <c r="DA28" s="661"/>
      <c r="DB28" s="661"/>
      <c r="DC28" s="662"/>
      <c r="DD28" s="646">
        <v>4279501</v>
      </c>
      <c r="DE28" s="641"/>
      <c r="DF28" s="641"/>
      <c r="DG28" s="641"/>
      <c r="DH28" s="641"/>
      <c r="DI28" s="641"/>
      <c r="DJ28" s="641"/>
      <c r="DK28" s="642"/>
      <c r="DL28" s="646">
        <v>4279501</v>
      </c>
      <c r="DM28" s="641"/>
      <c r="DN28" s="641"/>
      <c r="DO28" s="641"/>
      <c r="DP28" s="641"/>
      <c r="DQ28" s="641"/>
      <c r="DR28" s="641"/>
      <c r="DS28" s="641"/>
      <c r="DT28" s="641"/>
      <c r="DU28" s="641"/>
      <c r="DV28" s="642"/>
      <c r="DW28" s="643">
        <v>15.4</v>
      </c>
      <c r="DX28" s="661"/>
      <c r="DY28" s="661"/>
      <c r="DZ28" s="661"/>
      <c r="EA28" s="661"/>
      <c r="EB28" s="661"/>
      <c r="EC28" s="676"/>
    </row>
    <row r="29" spans="2:133" ht="11.25" customHeight="1" x14ac:dyDescent="0.15">
      <c r="B29" s="637" t="s">
        <v>293</v>
      </c>
      <c r="C29" s="638"/>
      <c r="D29" s="638"/>
      <c r="E29" s="638"/>
      <c r="F29" s="638"/>
      <c r="G29" s="638"/>
      <c r="H29" s="638"/>
      <c r="I29" s="638"/>
      <c r="J29" s="638"/>
      <c r="K29" s="638"/>
      <c r="L29" s="638"/>
      <c r="M29" s="638"/>
      <c r="N29" s="638"/>
      <c r="O29" s="638"/>
      <c r="P29" s="638"/>
      <c r="Q29" s="639"/>
      <c r="R29" s="640">
        <v>591684</v>
      </c>
      <c r="S29" s="641"/>
      <c r="T29" s="641"/>
      <c r="U29" s="641"/>
      <c r="V29" s="641"/>
      <c r="W29" s="641"/>
      <c r="X29" s="641"/>
      <c r="Y29" s="642"/>
      <c r="Z29" s="677">
        <v>1</v>
      </c>
      <c r="AA29" s="677"/>
      <c r="AB29" s="677"/>
      <c r="AC29" s="677"/>
      <c r="AD29" s="678">
        <v>78379</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294</v>
      </c>
      <c r="CE29" s="730"/>
      <c r="CF29" s="687" t="s">
        <v>70</v>
      </c>
      <c r="CG29" s="684"/>
      <c r="CH29" s="684"/>
      <c r="CI29" s="684"/>
      <c r="CJ29" s="684"/>
      <c r="CK29" s="684"/>
      <c r="CL29" s="684"/>
      <c r="CM29" s="684"/>
      <c r="CN29" s="684"/>
      <c r="CO29" s="684"/>
      <c r="CP29" s="684"/>
      <c r="CQ29" s="685"/>
      <c r="CR29" s="640">
        <v>4311570</v>
      </c>
      <c r="CS29" s="659"/>
      <c r="CT29" s="659"/>
      <c r="CU29" s="659"/>
      <c r="CV29" s="659"/>
      <c r="CW29" s="659"/>
      <c r="CX29" s="659"/>
      <c r="CY29" s="660"/>
      <c r="CZ29" s="643">
        <v>8</v>
      </c>
      <c r="DA29" s="661"/>
      <c r="DB29" s="661"/>
      <c r="DC29" s="662"/>
      <c r="DD29" s="646">
        <v>4279329</v>
      </c>
      <c r="DE29" s="659"/>
      <c r="DF29" s="659"/>
      <c r="DG29" s="659"/>
      <c r="DH29" s="659"/>
      <c r="DI29" s="659"/>
      <c r="DJ29" s="659"/>
      <c r="DK29" s="660"/>
      <c r="DL29" s="646">
        <v>4279329</v>
      </c>
      <c r="DM29" s="659"/>
      <c r="DN29" s="659"/>
      <c r="DO29" s="659"/>
      <c r="DP29" s="659"/>
      <c r="DQ29" s="659"/>
      <c r="DR29" s="659"/>
      <c r="DS29" s="659"/>
      <c r="DT29" s="659"/>
      <c r="DU29" s="659"/>
      <c r="DV29" s="660"/>
      <c r="DW29" s="643">
        <v>15.4</v>
      </c>
      <c r="DX29" s="661"/>
      <c r="DY29" s="661"/>
      <c r="DZ29" s="661"/>
      <c r="EA29" s="661"/>
      <c r="EB29" s="661"/>
      <c r="EC29" s="676"/>
    </row>
    <row r="30" spans="2:133" ht="11.25" customHeight="1" x14ac:dyDescent="0.15">
      <c r="B30" s="637" t="s">
        <v>295</v>
      </c>
      <c r="C30" s="638"/>
      <c r="D30" s="638"/>
      <c r="E30" s="638"/>
      <c r="F30" s="638"/>
      <c r="G30" s="638"/>
      <c r="H30" s="638"/>
      <c r="I30" s="638"/>
      <c r="J30" s="638"/>
      <c r="K30" s="638"/>
      <c r="L30" s="638"/>
      <c r="M30" s="638"/>
      <c r="N30" s="638"/>
      <c r="O30" s="638"/>
      <c r="P30" s="638"/>
      <c r="Q30" s="639"/>
      <c r="R30" s="640">
        <v>487577</v>
      </c>
      <c r="S30" s="641"/>
      <c r="T30" s="641"/>
      <c r="U30" s="641"/>
      <c r="V30" s="641"/>
      <c r="W30" s="641"/>
      <c r="X30" s="641"/>
      <c r="Y30" s="642"/>
      <c r="Z30" s="677">
        <v>0.9</v>
      </c>
      <c r="AA30" s="677"/>
      <c r="AB30" s="677"/>
      <c r="AC30" s="677"/>
      <c r="AD30" s="678" t="s">
        <v>126</v>
      </c>
      <c r="AE30" s="678"/>
      <c r="AF30" s="678"/>
      <c r="AG30" s="678"/>
      <c r="AH30" s="678"/>
      <c r="AI30" s="678"/>
      <c r="AJ30" s="678"/>
      <c r="AK30" s="678"/>
      <c r="AL30" s="643" t="s">
        <v>126</v>
      </c>
      <c r="AM30" s="644"/>
      <c r="AN30" s="644"/>
      <c r="AO30" s="679"/>
      <c r="AP30" s="701" t="s">
        <v>213</v>
      </c>
      <c r="AQ30" s="702"/>
      <c r="AR30" s="702"/>
      <c r="AS30" s="702"/>
      <c r="AT30" s="702"/>
      <c r="AU30" s="702"/>
      <c r="AV30" s="702"/>
      <c r="AW30" s="702"/>
      <c r="AX30" s="702"/>
      <c r="AY30" s="702"/>
      <c r="AZ30" s="702"/>
      <c r="BA30" s="702"/>
      <c r="BB30" s="702"/>
      <c r="BC30" s="702"/>
      <c r="BD30" s="702"/>
      <c r="BE30" s="702"/>
      <c r="BF30" s="703"/>
      <c r="BG30" s="701" t="s">
        <v>296</v>
      </c>
      <c r="BH30" s="726"/>
      <c r="BI30" s="726"/>
      <c r="BJ30" s="726"/>
      <c r="BK30" s="726"/>
      <c r="BL30" s="726"/>
      <c r="BM30" s="726"/>
      <c r="BN30" s="726"/>
      <c r="BO30" s="726"/>
      <c r="BP30" s="726"/>
      <c r="BQ30" s="727"/>
      <c r="BR30" s="701" t="s">
        <v>297</v>
      </c>
      <c r="BS30" s="726"/>
      <c r="BT30" s="726"/>
      <c r="BU30" s="726"/>
      <c r="BV30" s="726"/>
      <c r="BW30" s="726"/>
      <c r="BX30" s="726"/>
      <c r="BY30" s="726"/>
      <c r="BZ30" s="726"/>
      <c r="CA30" s="726"/>
      <c r="CB30" s="727"/>
      <c r="CD30" s="731"/>
      <c r="CE30" s="732"/>
      <c r="CF30" s="687" t="s">
        <v>298</v>
      </c>
      <c r="CG30" s="684"/>
      <c r="CH30" s="684"/>
      <c r="CI30" s="684"/>
      <c r="CJ30" s="684"/>
      <c r="CK30" s="684"/>
      <c r="CL30" s="684"/>
      <c r="CM30" s="684"/>
      <c r="CN30" s="684"/>
      <c r="CO30" s="684"/>
      <c r="CP30" s="684"/>
      <c r="CQ30" s="685"/>
      <c r="CR30" s="640">
        <v>4151964</v>
      </c>
      <c r="CS30" s="641"/>
      <c r="CT30" s="641"/>
      <c r="CU30" s="641"/>
      <c r="CV30" s="641"/>
      <c r="CW30" s="641"/>
      <c r="CX30" s="641"/>
      <c r="CY30" s="642"/>
      <c r="CZ30" s="643">
        <v>7.7</v>
      </c>
      <c r="DA30" s="661"/>
      <c r="DB30" s="661"/>
      <c r="DC30" s="662"/>
      <c r="DD30" s="646">
        <v>4121628</v>
      </c>
      <c r="DE30" s="641"/>
      <c r="DF30" s="641"/>
      <c r="DG30" s="641"/>
      <c r="DH30" s="641"/>
      <c r="DI30" s="641"/>
      <c r="DJ30" s="641"/>
      <c r="DK30" s="642"/>
      <c r="DL30" s="646">
        <v>4121628</v>
      </c>
      <c r="DM30" s="641"/>
      <c r="DN30" s="641"/>
      <c r="DO30" s="641"/>
      <c r="DP30" s="641"/>
      <c r="DQ30" s="641"/>
      <c r="DR30" s="641"/>
      <c r="DS30" s="641"/>
      <c r="DT30" s="641"/>
      <c r="DU30" s="641"/>
      <c r="DV30" s="642"/>
      <c r="DW30" s="643">
        <v>14.8</v>
      </c>
      <c r="DX30" s="661"/>
      <c r="DY30" s="661"/>
      <c r="DZ30" s="661"/>
      <c r="EA30" s="661"/>
      <c r="EB30" s="661"/>
      <c r="EC30" s="676"/>
    </row>
    <row r="31" spans="2:133" ht="11.25" customHeight="1" x14ac:dyDescent="0.15">
      <c r="B31" s="637" t="s">
        <v>299</v>
      </c>
      <c r="C31" s="638"/>
      <c r="D31" s="638"/>
      <c r="E31" s="638"/>
      <c r="F31" s="638"/>
      <c r="G31" s="638"/>
      <c r="H31" s="638"/>
      <c r="I31" s="638"/>
      <c r="J31" s="638"/>
      <c r="K31" s="638"/>
      <c r="L31" s="638"/>
      <c r="M31" s="638"/>
      <c r="N31" s="638"/>
      <c r="O31" s="638"/>
      <c r="P31" s="638"/>
      <c r="Q31" s="639"/>
      <c r="R31" s="640">
        <v>6728998</v>
      </c>
      <c r="S31" s="641"/>
      <c r="T31" s="641"/>
      <c r="U31" s="641"/>
      <c r="V31" s="641"/>
      <c r="W31" s="641"/>
      <c r="X31" s="641"/>
      <c r="Y31" s="642"/>
      <c r="Z31" s="677">
        <v>11.9</v>
      </c>
      <c r="AA31" s="677"/>
      <c r="AB31" s="677"/>
      <c r="AC31" s="677"/>
      <c r="AD31" s="678" t="s">
        <v>126</v>
      </c>
      <c r="AE31" s="678"/>
      <c r="AF31" s="678"/>
      <c r="AG31" s="678"/>
      <c r="AH31" s="678"/>
      <c r="AI31" s="678"/>
      <c r="AJ31" s="678"/>
      <c r="AK31" s="678"/>
      <c r="AL31" s="643" t="s">
        <v>126</v>
      </c>
      <c r="AM31" s="644"/>
      <c r="AN31" s="644"/>
      <c r="AO31" s="679"/>
      <c r="AP31" s="717" t="s">
        <v>300</v>
      </c>
      <c r="AQ31" s="718"/>
      <c r="AR31" s="718"/>
      <c r="AS31" s="718"/>
      <c r="AT31" s="723" t="s">
        <v>301</v>
      </c>
      <c r="AU31" s="231"/>
      <c r="AV31" s="231"/>
      <c r="AW31" s="231"/>
      <c r="AX31" s="710" t="s">
        <v>180</v>
      </c>
      <c r="AY31" s="711"/>
      <c r="AZ31" s="711"/>
      <c r="BA31" s="711"/>
      <c r="BB31" s="711"/>
      <c r="BC31" s="711"/>
      <c r="BD31" s="711"/>
      <c r="BE31" s="711"/>
      <c r="BF31" s="712"/>
      <c r="BG31" s="713">
        <v>99.3</v>
      </c>
      <c r="BH31" s="714"/>
      <c r="BI31" s="714"/>
      <c r="BJ31" s="714"/>
      <c r="BK31" s="714"/>
      <c r="BL31" s="714"/>
      <c r="BM31" s="715">
        <v>97.4</v>
      </c>
      <c r="BN31" s="714"/>
      <c r="BO31" s="714"/>
      <c r="BP31" s="714"/>
      <c r="BQ31" s="716"/>
      <c r="BR31" s="713">
        <v>99.1</v>
      </c>
      <c r="BS31" s="714"/>
      <c r="BT31" s="714"/>
      <c r="BU31" s="714"/>
      <c r="BV31" s="714"/>
      <c r="BW31" s="714"/>
      <c r="BX31" s="715">
        <v>96.8</v>
      </c>
      <c r="BY31" s="714"/>
      <c r="BZ31" s="714"/>
      <c r="CA31" s="714"/>
      <c r="CB31" s="716"/>
      <c r="CD31" s="731"/>
      <c r="CE31" s="732"/>
      <c r="CF31" s="687" t="s">
        <v>302</v>
      </c>
      <c r="CG31" s="684"/>
      <c r="CH31" s="684"/>
      <c r="CI31" s="684"/>
      <c r="CJ31" s="684"/>
      <c r="CK31" s="684"/>
      <c r="CL31" s="684"/>
      <c r="CM31" s="684"/>
      <c r="CN31" s="684"/>
      <c r="CO31" s="684"/>
      <c r="CP31" s="684"/>
      <c r="CQ31" s="685"/>
      <c r="CR31" s="640">
        <v>159606</v>
      </c>
      <c r="CS31" s="659"/>
      <c r="CT31" s="659"/>
      <c r="CU31" s="659"/>
      <c r="CV31" s="659"/>
      <c r="CW31" s="659"/>
      <c r="CX31" s="659"/>
      <c r="CY31" s="660"/>
      <c r="CZ31" s="643">
        <v>0.3</v>
      </c>
      <c r="DA31" s="661"/>
      <c r="DB31" s="661"/>
      <c r="DC31" s="662"/>
      <c r="DD31" s="646">
        <v>157701</v>
      </c>
      <c r="DE31" s="659"/>
      <c r="DF31" s="659"/>
      <c r="DG31" s="659"/>
      <c r="DH31" s="659"/>
      <c r="DI31" s="659"/>
      <c r="DJ31" s="659"/>
      <c r="DK31" s="660"/>
      <c r="DL31" s="646">
        <v>157701</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07" t="s">
        <v>303</v>
      </c>
      <c r="C32" s="708"/>
      <c r="D32" s="708"/>
      <c r="E32" s="708"/>
      <c r="F32" s="708"/>
      <c r="G32" s="708"/>
      <c r="H32" s="708"/>
      <c r="I32" s="708"/>
      <c r="J32" s="708"/>
      <c r="K32" s="708"/>
      <c r="L32" s="708"/>
      <c r="M32" s="708"/>
      <c r="N32" s="708"/>
      <c r="O32" s="708"/>
      <c r="P32" s="708"/>
      <c r="Q32" s="709"/>
      <c r="R32" s="640">
        <v>64276</v>
      </c>
      <c r="S32" s="641"/>
      <c r="T32" s="641"/>
      <c r="U32" s="641"/>
      <c r="V32" s="641"/>
      <c r="W32" s="641"/>
      <c r="X32" s="641"/>
      <c r="Y32" s="642"/>
      <c r="Z32" s="677">
        <v>0.1</v>
      </c>
      <c r="AA32" s="677"/>
      <c r="AB32" s="677"/>
      <c r="AC32" s="677"/>
      <c r="AD32" s="678">
        <v>64276</v>
      </c>
      <c r="AE32" s="678"/>
      <c r="AF32" s="678"/>
      <c r="AG32" s="678"/>
      <c r="AH32" s="678"/>
      <c r="AI32" s="678"/>
      <c r="AJ32" s="678"/>
      <c r="AK32" s="678"/>
      <c r="AL32" s="643">
        <v>0.2</v>
      </c>
      <c r="AM32" s="644"/>
      <c r="AN32" s="644"/>
      <c r="AO32" s="679"/>
      <c r="AP32" s="719"/>
      <c r="AQ32" s="720"/>
      <c r="AR32" s="720"/>
      <c r="AS32" s="720"/>
      <c r="AT32" s="724"/>
      <c r="AU32" s="230" t="s">
        <v>304</v>
      </c>
      <c r="AV32" s="230"/>
      <c r="AW32" s="230"/>
      <c r="AX32" s="637" t="s">
        <v>305</v>
      </c>
      <c r="AY32" s="638"/>
      <c r="AZ32" s="638"/>
      <c r="BA32" s="638"/>
      <c r="BB32" s="638"/>
      <c r="BC32" s="638"/>
      <c r="BD32" s="638"/>
      <c r="BE32" s="638"/>
      <c r="BF32" s="639"/>
      <c r="BG32" s="705">
        <v>99</v>
      </c>
      <c r="BH32" s="659"/>
      <c r="BI32" s="659"/>
      <c r="BJ32" s="659"/>
      <c r="BK32" s="659"/>
      <c r="BL32" s="659"/>
      <c r="BM32" s="644">
        <v>96.7</v>
      </c>
      <c r="BN32" s="706"/>
      <c r="BO32" s="706"/>
      <c r="BP32" s="706"/>
      <c r="BQ32" s="683"/>
      <c r="BR32" s="705">
        <v>98.9</v>
      </c>
      <c r="BS32" s="659"/>
      <c r="BT32" s="659"/>
      <c r="BU32" s="659"/>
      <c r="BV32" s="659"/>
      <c r="BW32" s="659"/>
      <c r="BX32" s="644">
        <v>95.9</v>
      </c>
      <c r="BY32" s="706"/>
      <c r="BZ32" s="706"/>
      <c r="CA32" s="706"/>
      <c r="CB32" s="683"/>
      <c r="CD32" s="733"/>
      <c r="CE32" s="734"/>
      <c r="CF32" s="687" t="s">
        <v>306</v>
      </c>
      <c r="CG32" s="684"/>
      <c r="CH32" s="684"/>
      <c r="CI32" s="684"/>
      <c r="CJ32" s="684"/>
      <c r="CK32" s="684"/>
      <c r="CL32" s="684"/>
      <c r="CM32" s="684"/>
      <c r="CN32" s="684"/>
      <c r="CO32" s="684"/>
      <c r="CP32" s="684"/>
      <c r="CQ32" s="685"/>
      <c r="CR32" s="640">
        <v>172</v>
      </c>
      <c r="CS32" s="641"/>
      <c r="CT32" s="641"/>
      <c r="CU32" s="641"/>
      <c r="CV32" s="641"/>
      <c r="CW32" s="641"/>
      <c r="CX32" s="641"/>
      <c r="CY32" s="642"/>
      <c r="CZ32" s="643">
        <v>0</v>
      </c>
      <c r="DA32" s="661"/>
      <c r="DB32" s="661"/>
      <c r="DC32" s="662"/>
      <c r="DD32" s="646">
        <v>172</v>
      </c>
      <c r="DE32" s="641"/>
      <c r="DF32" s="641"/>
      <c r="DG32" s="641"/>
      <c r="DH32" s="641"/>
      <c r="DI32" s="641"/>
      <c r="DJ32" s="641"/>
      <c r="DK32" s="642"/>
      <c r="DL32" s="646">
        <v>172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307</v>
      </c>
      <c r="C33" s="638"/>
      <c r="D33" s="638"/>
      <c r="E33" s="638"/>
      <c r="F33" s="638"/>
      <c r="G33" s="638"/>
      <c r="H33" s="638"/>
      <c r="I33" s="638"/>
      <c r="J33" s="638"/>
      <c r="K33" s="638"/>
      <c r="L33" s="638"/>
      <c r="M33" s="638"/>
      <c r="N33" s="638"/>
      <c r="O33" s="638"/>
      <c r="P33" s="638"/>
      <c r="Q33" s="639"/>
      <c r="R33" s="640">
        <v>3462774</v>
      </c>
      <c r="S33" s="641"/>
      <c r="T33" s="641"/>
      <c r="U33" s="641"/>
      <c r="V33" s="641"/>
      <c r="W33" s="641"/>
      <c r="X33" s="641"/>
      <c r="Y33" s="642"/>
      <c r="Z33" s="677">
        <v>6.1</v>
      </c>
      <c r="AA33" s="677"/>
      <c r="AB33" s="677"/>
      <c r="AC33" s="677"/>
      <c r="AD33" s="678" t="s">
        <v>126</v>
      </c>
      <c r="AE33" s="678"/>
      <c r="AF33" s="678"/>
      <c r="AG33" s="678"/>
      <c r="AH33" s="678"/>
      <c r="AI33" s="678"/>
      <c r="AJ33" s="678"/>
      <c r="AK33" s="678"/>
      <c r="AL33" s="643" t="s">
        <v>126</v>
      </c>
      <c r="AM33" s="644"/>
      <c r="AN33" s="644"/>
      <c r="AO33" s="679"/>
      <c r="AP33" s="721"/>
      <c r="AQ33" s="722"/>
      <c r="AR33" s="722"/>
      <c r="AS33" s="722"/>
      <c r="AT33" s="725"/>
      <c r="AU33" s="232"/>
      <c r="AV33" s="232"/>
      <c r="AW33" s="232"/>
      <c r="AX33" s="621" t="s">
        <v>308</v>
      </c>
      <c r="AY33" s="622"/>
      <c r="AZ33" s="622"/>
      <c r="BA33" s="622"/>
      <c r="BB33" s="622"/>
      <c r="BC33" s="622"/>
      <c r="BD33" s="622"/>
      <c r="BE33" s="622"/>
      <c r="BF33" s="623"/>
      <c r="BG33" s="704">
        <v>99.4</v>
      </c>
      <c r="BH33" s="625"/>
      <c r="BI33" s="625"/>
      <c r="BJ33" s="625"/>
      <c r="BK33" s="625"/>
      <c r="BL33" s="625"/>
      <c r="BM33" s="671">
        <v>97.8</v>
      </c>
      <c r="BN33" s="625"/>
      <c r="BO33" s="625"/>
      <c r="BP33" s="625"/>
      <c r="BQ33" s="664"/>
      <c r="BR33" s="704">
        <v>99.2</v>
      </c>
      <c r="BS33" s="625"/>
      <c r="BT33" s="625"/>
      <c r="BU33" s="625"/>
      <c r="BV33" s="625"/>
      <c r="BW33" s="625"/>
      <c r="BX33" s="671">
        <v>97.2</v>
      </c>
      <c r="BY33" s="625"/>
      <c r="BZ33" s="625"/>
      <c r="CA33" s="625"/>
      <c r="CB33" s="664"/>
      <c r="CD33" s="687" t="s">
        <v>309</v>
      </c>
      <c r="CE33" s="684"/>
      <c r="CF33" s="684"/>
      <c r="CG33" s="684"/>
      <c r="CH33" s="684"/>
      <c r="CI33" s="684"/>
      <c r="CJ33" s="684"/>
      <c r="CK33" s="684"/>
      <c r="CL33" s="684"/>
      <c r="CM33" s="684"/>
      <c r="CN33" s="684"/>
      <c r="CO33" s="684"/>
      <c r="CP33" s="684"/>
      <c r="CQ33" s="685"/>
      <c r="CR33" s="640">
        <v>26453566</v>
      </c>
      <c r="CS33" s="659"/>
      <c r="CT33" s="659"/>
      <c r="CU33" s="659"/>
      <c r="CV33" s="659"/>
      <c r="CW33" s="659"/>
      <c r="CX33" s="659"/>
      <c r="CY33" s="660"/>
      <c r="CZ33" s="643">
        <v>49.3</v>
      </c>
      <c r="DA33" s="661"/>
      <c r="DB33" s="661"/>
      <c r="DC33" s="662"/>
      <c r="DD33" s="646">
        <v>19837922</v>
      </c>
      <c r="DE33" s="659"/>
      <c r="DF33" s="659"/>
      <c r="DG33" s="659"/>
      <c r="DH33" s="659"/>
      <c r="DI33" s="659"/>
      <c r="DJ33" s="659"/>
      <c r="DK33" s="660"/>
      <c r="DL33" s="646">
        <v>12676274</v>
      </c>
      <c r="DM33" s="659"/>
      <c r="DN33" s="659"/>
      <c r="DO33" s="659"/>
      <c r="DP33" s="659"/>
      <c r="DQ33" s="659"/>
      <c r="DR33" s="659"/>
      <c r="DS33" s="659"/>
      <c r="DT33" s="659"/>
      <c r="DU33" s="659"/>
      <c r="DV33" s="660"/>
      <c r="DW33" s="643">
        <v>45.5</v>
      </c>
      <c r="DX33" s="661"/>
      <c r="DY33" s="661"/>
      <c r="DZ33" s="661"/>
      <c r="EA33" s="661"/>
      <c r="EB33" s="661"/>
      <c r="EC33" s="676"/>
    </row>
    <row r="34" spans="2:133" ht="11.25" customHeight="1" x14ac:dyDescent="0.15">
      <c r="B34" s="637" t="s">
        <v>310</v>
      </c>
      <c r="C34" s="638"/>
      <c r="D34" s="638"/>
      <c r="E34" s="638"/>
      <c r="F34" s="638"/>
      <c r="G34" s="638"/>
      <c r="H34" s="638"/>
      <c r="I34" s="638"/>
      <c r="J34" s="638"/>
      <c r="K34" s="638"/>
      <c r="L34" s="638"/>
      <c r="M34" s="638"/>
      <c r="N34" s="638"/>
      <c r="O34" s="638"/>
      <c r="P34" s="638"/>
      <c r="Q34" s="639"/>
      <c r="R34" s="640">
        <v>140637</v>
      </c>
      <c r="S34" s="641"/>
      <c r="T34" s="641"/>
      <c r="U34" s="641"/>
      <c r="V34" s="641"/>
      <c r="W34" s="641"/>
      <c r="X34" s="641"/>
      <c r="Y34" s="642"/>
      <c r="Z34" s="677">
        <v>0.2</v>
      </c>
      <c r="AA34" s="677"/>
      <c r="AB34" s="677"/>
      <c r="AC34" s="677"/>
      <c r="AD34" s="678">
        <v>43942</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311</v>
      </c>
      <c r="CE34" s="684"/>
      <c r="CF34" s="684"/>
      <c r="CG34" s="684"/>
      <c r="CH34" s="684"/>
      <c r="CI34" s="684"/>
      <c r="CJ34" s="684"/>
      <c r="CK34" s="684"/>
      <c r="CL34" s="684"/>
      <c r="CM34" s="684"/>
      <c r="CN34" s="684"/>
      <c r="CO34" s="684"/>
      <c r="CP34" s="684"/>
      <c r="CQ34" s="685"/>
      <c r="CR34" s="640">
        <v>8579832</v>
      </c>
      <c r="CS34" s="641"/>
      <c r="CT34" s="641"/>
      <c r="CU34" s="641"/>
      <c r="CV34" s="641"/>
      <c r="CW34" s="641"/>
      <c r="CX34" s="641"/>
      <c r="CY34" s="642"/>
      <c r="CZ34" s="643">
        <v>16</v>
      </c>
      <c r="DA34" s="661"/>
      <c r="DB34" s="661"/>
      <c r="DC34" s="662"/>
      <c r="DD34" s="646">
        <v>6079622</v>
      </c>
      <c r="DE34" s="641"/>
      <c r="DF34" s="641"/>
      <c r="DG34" s="641"/>
      <c r="DH34" s="641"/>
      <c r="DI34" s="641"/>
      <c r="DJ34" s="641"/>
      <c r="DK34" s="642"/>
      <c r="DL34" s="646">
        <v>4517544</v>
      </c>
      <c r="DM34" s="641"/>
      <c r="DN34" s="641"/>
      <c r="DO34" s="641"/>
      <c r="DP34" s="641"/>
      <c r="DQ34" s="641"/>
      <c r="DR34" s="641"/>
      <c r="DS34" s="641"/>
      <c r="DT34" s="641"/>
      <c r="DU34" s="641"/>
      <c r="DV34" s="642"/>
      <c r="DW34" s="643">
        <v>16.2</v>
      </c>
      <c r="DX34" s="661"/>
      <c r="DY34" s="661"/>
      <c r="DZ34" s="661"/>
      <c r="EA34" s="661"/>
      <c r="EB34" s="661"/>
      <c r="EC34" s="676"/>
    </row>
    <row r="35" spans="2:133" ht="11.25" customHeight="1" x14ac:dyDescent="0.15">
      <c r="B35" s="637" t="s">
        <v>312</v>
      </c>
      <c r="C35" s="638"/>
      <c r="D35" s="638"/>
      <c r="E35" s="638"/>
      <c r="F35" s="638"/>
      <c r="G35" s="638"/>
      <c r="H35" s="638"/>
      <c r="I35" s="638"/>
      <c r="J35" s="638"/>
      <c r="K35" s="638"/>
      <c r="L35" s="638"/>
      <c r="M35" s="638"/>
      <c r="N35" s="638"/>
      <c r="O35" s="638"/>
      <c r="P35" s="638"/>
      <c r="Q35" s="639"/>
      <c r="R35" s="640">
        <v>2562087</v>
      </c>
      <c r="S35" s="641"/>
      <c r="T35" s="641"/>
      <c r="U35" s="641"/>
      <c r="V35" s="641"/>
      <c r="W35" s="641"/>
      <c r="X35" s="641"/>
      <c r="Y35" s="642"/>
      <c r="Z35" s="677">
        <v>4.5</v>
      </c>
      <c r="AA35" s="677"/>
      <c r="AB35" s="677"/>
      <c r="AC35" s="677"/>
      <c r="AD35" s="678" t="s">
        <v>126</v>
      </c>
      <c r="AE35" s="678"/>
      <c r="AF35" s="678"/>
      <c r="AG35" s="678"/>
      <c r="AH35" s="678"/>
      <c r="AI35" s="678"/>
      <c r="AJ35" s="678"/>
      <c r="AK35" s="678"/>
      <c r="AL35" s="643" t="s">
        <v>126</v>
      </c>
      <c r="AM35" s="644"/>
      <c r="AN35" s="644"/>
      <c r="AO35" s="679"/>
      <c r="AP35" s="235"/>
      <c r="AQ35" s="701" t="s">
        <v>313</v>
      </c>
      <c r="AR35" s="702"/>
      <c r="AS35" s="702"/>
      <c r="AT35" s="702"/>
      <c r="AU35" s="702"/>
      <c r="AV35" s="702"/>
      <c r="AW35" s="702"/>
      <c r="AX35" s="702"/>
      <c r="AY35" s="702"/>
      <c r="AZ35" s="702"/>
      <c r="BA35" s="702"/>
      <c r="BB35" s="702"/>
      <c r="BC35" s="702"/>
      <c r="BD35" s="702"/>
      <c r="BE35" s="702"/>
      <c r="BF35" s="703"/>
      <c r="BG35" s="701" t="s">
        <v>314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315</v>
      </c>
      <c r="CE35" s="684"/>
      <c r="CF35" s="684"/>
      <c r="CG35" s="684"/>
      <c r="CH35" s="684"/>
      <c r="CI35" s="684"/>
      <c r="CJ35" s="684"/>
      <c r="CK35" s="684"/>
      <c r="CL35" s="684"/>
      <c r="CM35" s="684"/>
      <c r="CN35" s="684"/>
      <c r="CO35" s="684"/>
      <c r="CP35" s="684"/>
      <c r="CQ35" s="685"/>
      <c r="CR35" s="640">
        <v>876827</v>
      </c>
      <c r="CS35" s="659"/>
      <c r="CT35" s="659"/>
      <c r="CU35" s="659"/>
      <c r="CV35" s="659"/>
      <c r="CW35" s="659"/>
      <c r="CX35" s="659"/>
      <c r="CY35" s="660"/>
      <c r="CZ35" s="643">
        <v>1.6</v>
      </c>
      <c r="DA35" s="661"/>
      <c r="DB35" s="661"/>
      <c r="DC35" s="662"/>
      <c r="DD35" s="646">
        <v>630573</v>
      </c>
      <c r="DE35" s="659"/>
      <c r="DF35" s="659"/>
      <c r="DG35" s="659"/>
      <c r="DH35" s="659"/>
      <c r="DI35" s="659"/>
      <c r="DJ35" s="659"/>
      <c r="DK35" s="660"/>
      <c r="DL35" s="646">
        <v>495781</v>
      </c>
      <c r="DM35" s="659"/>
      <c r="DN35" s="659"/>
      <c r="DO35" s="659"/>
      <c r="DP35" s="659"/>
      <c r="DQ35" s="659"/>
      <c r="DR35" s="659"/>
      <c r="DS35" s="659"/>
      <c r="DT35" s="659"/>
      <c r="DU35" s="659"/>
      <c r="DV35" s="660"/>
      <c r="DW35" s="643">
        <v>1.8</v>
      </c>
      <c r="DX35" s="661"/>
      <c r="DY35" s="661"/>
      <c r="DZ35" s="661"/>
      <c r="EA35" s="661"/>
      <c r="EB35" s="661"/>
      <c r="EC35" s="676"/>
    </row>
    <row r="36" spans="2:133" ht="11.25" customHeight="1" x14ac:dyDescent="0.15">
      <c r="B36" s="637" t="s">
        <v>316</v>
      </c>
      <c r="C36" s="638"/>
      <c r="D36" s="638"/>
      <c r="E36" s="638"/>
      <c r="F36" s="638"/>
      <c r="G36" s="638"/>
      <c r="H36" s="638"/>
      <c r="I36" s="638"/>
      <c r="J36" s="638"/>
      <c r="K36" s="638"/>
      <c r="L36" s="638"/>
      <c r="M36" s="638"/>
      <c r="N36" s="638"/>
      <c r="O36" s="638"/>
      <c r="P36" s="638"/>
      <c r="Q36" s="639"/>
      <c r="R36" s="640">
        <v>2824612</v>
      </c>
      <c r="S36" s="641"/>
      <c r="T36" s="641"/>
      <c r="U36" s="641"/>
      <c r="V36" s="641"/>
      <c r="W36" s="641"/>
      <c r="X36" s="641"/>
      <c r="Y36" s="642"/>
      <c r="Z36" s="677">
        <v>5</v>
      </c>
      <c r="AA36" s="677"/>
      <c r="AB36" s="677"/>
      <c r="AC36" s="677"/>
      <c r="AD36" s="678" t="s">
        <v>126</v>
      </c>
      <c r="AE36" s="678"/>
      <c r="AF36" s="678"/>
      <c r="AG36" s="678"/>
      <c r="AH36" s="678"/>
      <c r="AI36" s="678"/>
      <c r="AJ36" s="678"/>
      <c r="AK36" s="678"/>
      <c r="AL36" s="643" t="s">
        <v>126</v>
      </c>
      <c r="AM36" s="644"/>
      <c r="AN36" s="644"/>
      <c r="AO36" s="679"/>
      <c r="AP36" s="235"/>
      <c r="AQ36" s="692" t="s">
        <v>317</v>
      </c>
      <c r="AR36" s="693"/>
      <c r="AS36" s="693"/>
      <c r="AT36" s="693"/>
      <c r="AU36" s="693"/>
      <c r="AV36" s="693"/>
      <c r="AW36" s="693"/>
      <c r="AX36" s="693"/>
      <c r="AY36" s="694"/>
      <c r="AZ36" s="695">
        <v>7339548</v>
      </c>
      <c r="BA36" s="696"/>
      <c r="BB36" s="696"/>
      <c r="BC36" s="696"/>
      <c r="BD36" s="696"/>
      <c r="BE36" s="696"/>
      <c r="BF36" s="697"/>
      <c r="BG36" s="698" t="s">
        <v>318</v>
      </c>
      <c r="BH36" s="699"/>
      <c r="BI36" s="699"/>
      <c r="BJ36" s="699"/>
      <c r="BK36" s="699"/>
      <c r="BL36" s="699"/>
      <c r="BM36" s="699"/>
      <c r="BN36" s="699"/>
      <c r="BO36" s="699"/>
      <c r="BP36" s="699"/>
      <c r="BQ36" s="699"/>
      <c r="BR36" s="699"/>
      <c r="BS36" s="699"/>
      <c r="BT36" s="699"/>
      <c r="BU36" s="700"/>
      <c r="BV36" s="695">
        <v>152470</v>
      </c>
      <c r="BW36" s="696"/>
      <c r="BX36" s="696"/>
      <c r="BY36" s="696"/>
      <c r="BZ36" s="696"/>
      <c r="CA36" s="696"/>
      <c r="CB36" s="697"/>
      <c r="CD36" s="687" t="s">
        <v>319</v>
      </c>
      <c r="CE36" s="684"/>
      <c r="CF36" s="684"/>
      <c r="CG36" s="684"/>
      <c r="CH36" s="684"/>
      <c r="CI36" s="684"/>
      <c r="CJ36" s="684"/>
      <c r="CK36" s="684"/>
      <c r="CL36" s="684"/>
      <c r="CM36" s="684"/>
      <c r="CN36" s="684"/>
      <c r="CO36" s="684"/>
      <c r="CP36" s="684"/>
      <c r="CQ36" s="685"/>
      <c r="CR36" s="640">
        <v>8043157</v>
      </c>
      <c r="CS36" s="641"/>
      <c r="CT36" s="641"/>
      <c r="CU36" s="641"/>
      <c r="CV36" s="641"/>
      <c r="CW36" s="641"/>
      <c r="CX36" s="641"/>
      <c r="CY36" s="642"/>
      <c r="CZ36" s="643">
        <v>15</v>
      </c>
      <c r="DA36" s="661"/>
      <c r="DB36" s="661"/>
      <c r="DC36" s="662"/>
      <c r="DD36" s="646">
        <v>6469376</v>
      </c>
      <c r="DE36" s="641"/>
      <c r="DF36" s="641"/>
      <c r="DG36" s="641"/>
      <c r="DH36" s="641"/>
      <c r="DI36" s="641"/>
      <c r="DJ36" s="641"/>
      <c r="DK36" s="642"/>
      <c r="DL36" s="646">
        <v>4260292</v>
      </c>
      <c r="DM36" s="641"/>
      <c r="DN36" s="641"/>
      <c r="DO36" s="641"/>
      <c r="DP36" s="641"/>
      <c r="DQ36" s="641"/>
      <c r="DR36" s="641"/>
      <c r="DS36" s="641"/>
      <c r="DT36" s="641"/>
      <c r="DU36" s="641"/>
      <c r="DV36" s="642"/>
      <c r="DW36" s="643">
        <v>15.3</v>
      </c>
      <c r="DX36" s="661"/>
      <c r="DY36" s="661"/>
      <c r="DZ36" s="661"/>
      <c r="EA36" s="661"/>
      <c r="EB36" s="661"/>
      <c r="EC36" s="676"/>
    </row>
    <row r="37" spans="2:133" ht="11.25" customHeight="1" x14ac:dyDescent="0.15">
      <c r="B37" s="637" t="s">
        <v>320</v>
      </c>
      <c r="C37" s="638"/>
      <c r="D37" s="638"/>
      <c r="E37" s="638"/>
      <c r="F37" s="638"/>
      <c r="G37" s="638"/>
      <c r="H37" s="638"/>
      <c r="I37" s="638"/>
      <c r="J37" s="638"/>
      <c r="K37" s="638"/>
      <c r="L37" s="638"/>
      <c r="M37" s="638"/>
      <c r="N37" s="638"/>
      <c r="O37" s="638"/>
      <c r="P37" s="638"/>
      <c r="Q37" s="639"/>
      <c r="R37" s="640">
        <v>3710818</v>
      </c>
      <c r="S37" s="641"/>
      <c r="T37" s="641"/>
      <c r="U37" s="641"/>
      <c r="V37" s="641"/>
      <c r="W37" s="641"/>
      <c r="X37" s="641"/>
      <c r="Y37" s="642"/>
      <c r="Z37" s="677">
        <v>6.6</v>
      </c>
      <c r="AA37" s="677"/>
      <c r="AB37" s="677"/>
      <c r="AC37" s="677"/>
      <c r="AD37" s="678" t="s">
        <v>126</v>
      </c>
      <c r="AE37" s="678"/>
      <c r="AF37" s="678"/>
      <c r="AG37" s="678"/>
      <c r="AH37" s="678"/>
      <c r="AI37" s="678"/>
      <c r="AJ37" s="678"/>
      <c r="AK37" s="678"/>
      <c r="AL37" s="643" t="s">
        <v>126</v>
      </c>
      <c r="AM37" s="644"/>
      <c r="AN37" s="644"/>
      <c r="AO37" s="679"/>
      <c r="AQ37" s="680" t="s">
        <v>321</v>
      </c>
      <c r="AR37" s="681"/>
      <c r="AS37" s="681"/>
      <c r="AT37" s="681"/>
      <c r="AU37" s="681"/>
      <c r="AV37" s="681"/>
      <c r="AW37" s="681"/>
      <c r="AX37" s="681"/>
      <c r="AY37" s="682"/>
      <c r="AZ37" s="640">
        <v>1335754</v>
      </c>
      <c r="BA37" s="641"/>
      <c r="BB37" s="641"/>
      <c r="BC37" s="641"/>
      <c r="BD37" s="659"/>
      <c r="BE37" s="659"/>
      <c r="BF37" s="683"/>
      <c r="BG37" s="687" t="s">
        <v>322</v>
      </c>
      <c r="BH37" s="684"/>
      <c r="BI37" s="684"/>
      <c r="BJ37" s="684"/>
      <c r="BK37" s="684"/>
      <c r="BL37" s="684"/>
      <c r="BM37" s="684"/>
      <c r="BN37" s="684"/>
      <c r="BO37" s="684"/>
      <c r="BP37" s="684"/>
      <c r="BQ37" s="684"/>
      <c r="BR37" s="684"/>
      <c r="BS37" s="684"/>
      <c r="BT37" s="684"/>
      <c r="BU37" s="685"/>
      <c r="BV37" s="640">
        <v>152470</v>
      </c>
      <c r="BW37" s="641"/>
      <c r="BX37" s="641"/>
      <c r="BY37" s="641"/>
      <c r="BZ37" s="641"/>
      <c r="CA37" s="641"/>
      <c r="CB37" s="686"/>
      <c r="CD37" s="687" t="s">
        <v>323</v>
      </c>
      <c r="CE37" s="684"/>
      <c r="CF37" s="684"/>
      <c r="CG37" s="684"/>
      <c r="CH37" s="684"/>
      <c r="CI37" s="684"/>
      <c r="CJ37" s="684"/>
      <c r="CK37" s="684"/>
      <c r="CL37" s="684"/>
      <c r="CM37" s="684"/>
      <c r="CN37" s="684"/>
      <c r="CO37" s="684"/>
      <c r="CP37" s="684"/>
      <c r="CQ37" s="685"/>
      <c r="CR37" s="640">
        <v>3243918</v>
      </c>
      <c r="CS37" s="659"/>
      <c r="CT37" s="659"/>
      <c r="CU37" s="659"/>
      <c r="CV37" s="659"/>
      <c r="CW37" s="659"/>
      <c r="CX37" s="659"/>
      <c r="CY37" s="660"/>
      <c r="CZ37" s="643">
        <v>6</v>
      </c>
      <c r="DA37" s="661"/>
      <c r="DB37" s="661"/>
      <c r="DC37" s="662"/>
      <c r="DD37" s="646">
        <v>2505977</v>
      </c>
      <c r="DE37" s="659"/>
      <c r="DF37" s="659"/>
      <c r="DG37" s="659"/>
      <c r="DH37" s="659"/>
      <c r="DI37" s="659"/>
      <c r="DJ37" s="659"/>
      <c r="DK37" s="660"/>
      <c r="DL37" s="646">
        <v>2165832</v>
      </c>
      <c r="DM37" s="659"/>
      <c r="DN37" s="659"/>
      <c r="DO37" s="659"/>
      <c r="DP37" s="659"/>
      <c r="DQ37" s="659"/>
      <c r="DR37" s="659"/>
      <c r="DS37" s="659"/>
      <c r="DT37" s="659"/>
      <c r="DU37" s="659"/>
      <c r="DV37" s="660"/>
      <c r="DW37" s="643">
        <v>7.8</v>
      </c>
      <c r="DX37" s="661"/>
      <c r="DY37" s="661"/>
      <c r="DZ37" s="661"/>
      <c r="EA37" s="661"/>
      <c r="EB37" s="661"/>
      <c r="EC37" s="676"/>
    </row>
    <row r="38" spans="2:133" ht="11.25" customHeight="1" x14ac:dyDescent="0.15">
      <c r="B38" s="637" t="s">
        <v>324</v>
      </c>
      <c r="C38" s="638"/>
      <c r="D38" s="638"/>
      <c r="E38" s="638"/>
      <c r="F38" s="638"/>
      <c r="G38" s="638"/>
      <c r="H38" s="638"/>
      <c r="I38" s="638"/>
      <c r="J38" s="638"/>
      <c r="K38" s="638"/>
      <c r="L38" s="638"/>
      <c r="M38" s="638"/>
      <c r="N38" s="638"/>
      <c r="O38" s="638"/>
      <c r="P38" s="638"/>
      <c r="Q38" s="639"/>
      <c r="R38" s="640">
        <v>2318356</v>
      </c>
      <c r="S38" s="641"/>
      <c r="T38" s="641"/>
      <c r="U38" s="641"/>
      <c r="V38" s="641"/>
      <c r="W38" s="641"/>
      <c r="X38" s="641"/>
      <c r="Y38" s="642"/>
      <c r="Z38" s="677">
        <v>4.0999999999999996</v>
      </c>
      <c r="AA38" s="677"/>
      <c r="AB38" s="677"/>
      <c r="AC38" s="677"/>
      <c r="AD38" s="678">
        <v>127902</v>
      </c>
      <c r="AE38" s="678"/>
      <c r="AF38" s="678"/>
      <c r="AG38" s="678"/>
      <c r="AH38" s="678"/>
      <c r="AI38" s="678"/>
      <c r="AJ38" s="678"/>
      <c r="AK38" s="678"/>
      <c r="AL38" s="643">
        <v>0.5</v>
      </c>
      <c r="AM38" s="644"/>
      <c r="AN38" s="644"/>
      <c r="AO38" s="679"/>
      <c r="AQ38" s="680" t="s">
        <v>325</v>
      </c>
      <c r="AR38" s="681"/>
      <c r="AS38" s="681"/>
      <c r="AT38" s="681"/>
      <c r="AU38" s="681"/>
      <c r="AV38" s="681"/>
      <c r="AW38" s="681"/>
      <c r="AX38" s="681"/>
      <c r="AY38" s="682"/>
      <c r="AZ38" s="640">
        <v>1282766</v>
      </c>
      <c r="BA38" s="641"/>
      <c r="BB38" s="641"/>
      <c r="BC38" s="641"/>
      <c r="BD38" s="659"/>
      <c r="BE38" s="659"/>
      <c r="BF38" s="683"/>
      <c r="BG38" s="687" t="s">
        <v>326</v>
      </c>
      <c r="BH38" s="684"/>
      <c r="BI38" s="684"/>
      <c r="BJ38" s="684"/>
      <c r="BK38" s="684"/>
      <c r="BL38" s="684"/>
      <c r="BM38" s="684"/>
      <c r="BN38" s="684"/>
      <c r="BO38" s="684"/>
      <c r="BP38" s="684"/>
      <c r="BQ38" s="684"/>
      <c r="BR38" s="684"/>
      <c r="BS38" s="684"/>
      <c r="BT38" s="684"/>
      <c r="BU38" s="685"/>
      <c r="BV38" s="640">
        <v>18552</v>
      </c>
      <c r="BW38" s="641"/>
      <c r="BX38" s="641"/>
      <c r="BY38" s="641"/>
      <c r="BZ38" s="641"/>
      <c r="CA38" s="641"/>
      <c r="CB38" s="686"/>
      <c r="CD38" s="687" t="s">
        <v>327</v>
      </c>
      <c r="CE38" s="684"/>
      <c r="CF38" s="684"/>
      <c r="CG38" s="684"/>
      <c r="CH38" s="684"/>
      <c r="CI38" s="684"/>
      <c r="CJ38" s="684"/>
      <c r="CK38" s="684"/>
      <c r="CL38" s="684"/>
      <c r="CM38" s="684"/>
      <c r="CN38" s="684"/>
      <c r="CO38" s="684"/>
      <c r="CP38" s="684"/>
      <c r="CQ38" s="685"/>
      <c r="CR38" s="640">
        <v>4705835</v>
      </c>
      <c r="CS38" s="641"/>
      <c r="CT38" s="641"/>
      <c r="CU38" s="641"/>
      <c r="CV38" s="641"/>
      <c r="CW38" s="641"/>
      <c r="CX38" s="641"/>
      <c r="CY38" s="642"/>
      <c r="CZ38" s="643">
        <v>8.8000000000000007</v>
      </c>
      <c r="DA38" s="661"/>
      <c r="DB38" s="661"/>
      <c r="DC38" s="662"/>
      <c r="DD38" s="646">
        <v>3728371</v>
      </c>
      <c r="DE38" s="641"/>
      <c r="DF38" s="641"/>
      <c r="DG38" s="641"/>
      <c r="DH38" s="641"/>
      <c r="DI38" s="641"/>
      <c r="DJ38" s="641"/>
      <c r="DK38" s="642"/>
      <c r="DL38" s="646">
        <v>3402657</v>
      </c>
      <c r="DM38" s="641"/>
      <c r="DN38" s="641"/>
      <c r="DO38" s="641"/>
      <c r="DP38" s="641"/>
      <c r="DQ38" s="641"/>
      <c r="DR38" s="641"/>
      <c r="DS38" s="641"/>
      <c r="DT38" s="641"/>
      <c r="DU38" s="641"/>
      <c r="DV38" s="642"/>
      <c r="DW38" s="643">
        <v>12.2</v>
      </c>
      <c r="DX38" s="661"/>
      <c r="DY38" s="661"/>
      <c r="DZ38" s="661"/>
      <c r="EA38" s="661"/>
      <c r="EB38" s="661"/>
      <c r="EC38" s="676"/>
    </row>
    <row r="39" spans="2:133" ht="11.25" customHeight="1" x14ac:dyDescent="0.15">
      <c r="B39" s="637" t="s">
        <v>328</v>
      </c>
      <c r="C39" s="638"/>
      <c r="D39" s="638"/>
      <c r="E39" s="638"/>
      <c r="F39" s="638"/>
      <c r="G39" s="638"/>
      <c r="H39" s="638"/>
      <c r="I39" s="638"/>
      <c r="J39" s="638"/>
      <c r="K39" s="638"/>
      <c r="L39" s="638"/>
      <c r="M39" s="638"/>
      <c r="N39" s="638"/>
      <c r="O39" s="638"/>
      <c r="P39" s="638"/>
      <c r="Q39" s="639"/>
      <c r="R39" s="640">
        <v>5445082</v>
      </c>
      <c r="S39" s="641"/>
      <c r="T39" s="641"/>
      <c r="U39" s="641"/>
      <c r="V39" s="641"/>
      <c r="W39" s="641"/>
      <c r="X39" s="641"/>
      <c r="Y39" s="642"/>
      <c r="Z39" s="677">
        <v>9.6</v>
      </c>
      <c r="AA39" s="677"/>
      <c r="AB39" s="677"/>
      <c r="AC39" s="677"/>
      <c r="AD39" s="678" t="s">
        <v>126</v>
      </c>
      <c r="AE39" s="678"/>
      <c r="AF39" s="678"/>
      <c r="AG39" s="678"/>
      <c r="AH39" s="678"/>
      <c r="AI39" s="678"/>
      <c r="AJ39" s="678"/>
      <c r="AK39" s="678"/>
      <c r="AL39" s="643" t="s">
        <v>126</v>
      </c>
      <c r="AM39" s="644"/>
      <c r="AN39" s="644"/>
      <c r="AO39" s="679"/>
      <c r="AQ39" s="680" t="s">
        <v>329</v>
      </c>
      <c r="AR39" s="681"/>
      <c r="AS39" s="681"/>
      <c r="AT39" s="681"/>
      <c r="AU39" s="681"/>
      <c r="AV39" s="681"/>
      <c r="AW39" s="681"/>
      <c r="AX39" s="681"/>
      <c r="AY39" s="682"/>
      <c r="AZ39" s="640">
        <v>48830</v>
      </c>
      <c r="BA39" s="641"/>
      <c r="BB39" s="641"/>
      <c r="BC39" s="641"/>
      <c r="BD39" s="659"/>
      <c r="BE39" s="659"/>
      <c r="BF39" s="683"/>
      <c r="BG39" s="687" t="s">
        <v>330</v>
      </c>
      <c r="BH39" s="684"/>
      <c r="BI39" s="684"/>
      <c r="BJ39" s="684"/>
      <c r="BK39" s="684"/>
      <c r="BL39" s="684"/>
      <c r="BM39" s="684"/>
      <c r="BN39" s="684"/>
      <c r="BO39" s="684"/>
      <c r="BP39" s="684"/>
      <c r="BQ39" s="684"/>
      <c r="BR39" s="684"/>
      <c r="BS39" s="684"/>
      <c r="BT39" s="684"/>
      <c r="BU39" s="685"/>
      <c r="BV39" s="640">
        <v>28805</v>
      </c>
      <c r="BW39" s="641"/>
      <c r="BX39" s="641"/>
      <c r="BY39" s="641"/>
      <c r="BZ39" s="641"/>
      <c r="CA39" s="641"/>
      <c r="CB39" s="686"/>
      <c r="CD39" s="687" t="s">
        <v>331</v>
      </c>
      <c r="CE39" s="684"/>
      <c r="CF39" s="684"/>
      <c r="CG39" s="684"/>
      <c r="CH39" s="684"/>
      <c r="CI39" s="684"/>
      <c r="CJ39" s="684"/>
      <c r="CK39" s="684"/>
      <c r="CL39" s="684"/>
      <c r="CM39" s="684"/>
      <c r="CN39" s="684"/>
      <c r="CO39" s="684"/>
      <c r="CP39" s="684"/>
      <c r="CQ39" s="685"/>
      <c r="CR39" s="640">
        <v>2737311</v>
      </c>
      <c r="CS39" s="659"/>
      <c r="CT39" s="659"/>
      <c r="CU39" s="659"/>
      <c r="CV39" s="659"/>
      <c r="CW39" s="659"/>
      <c r="CX39" s="659"/>
      <c r="CY39" s="660"/>
      <c r="CZ39" s="643">
        <v>5.0999999999999996</v>
      </c>
      <c r="DA39" s="661"/>
      <c r="DB39" s="661"/>
      <c r="DC39" s="662"/>
      <c r="DD39" s="646">
        <v>2720623</v>
      </c>
      <c r="DE39" s="659"/>
      <c r="DF39" s="659"/>
      <c r="DG39" s="659"/>
      <c r="DH39" s="659"/>
      <c r="DI39" s="659"/>
      <c r="DJ39" s="659"/>
      <c r="DK39" s="660"/>
      <c r="DL39" s="646" t="s">
        <v>126</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332</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126</v>
      </c>
      <c r="AM40" s="644"/>
      <c r="AN40" s="644"/>
      <c r="AO40" s="679"/>
      <c r="AQ40" s="680" t="s">
        <v>333</v>
      </c>
      <c r="AR40" s="681"/>
      <c r="AS40" s="681"/>
      <c r="AT40" s="681"/>
      <c r="AU40" s="681"/>
      <c r="AV40" s="681"/>
      <c r="AW40" s="681"/>
      <c r="AX40" s="681"/>
      <c r="AY40" s="682"/>
      <c r="AZ40" s="640">
        <v>15193</v>
      </c>
      <c r="BA40" s="641"/>
      <c r="BB40" s="641"/>
      <c r="BC40" s="641"/>
      <c r="BD40" s="659"/>
      <c r="BE40" s="659"/>
      <c r="BF40" s="683"/>
      <c r="BG40" s="688" t="s">
        <v>334</v>
      </c>
      <c r="BH40" s="689"/>
      <c r="BI40" s="689"/>
      <c r="BJ40" s="689"/>
      <c r="BK40" s="689"/>
      <c r="BL40" s="236"/>
      <c r="BM40" s="684" t="s">
        <v>335</v>
      </c>
      <c r="BN40" s="684"/>
      <c r="BO40" s="684"/>
      <c r="BP40" s="684"/>
      <c r="BQ40" s="684"/>
      <c r="BR40" s="684"/>
      <c r="BS40" s="684"/>
      <c r="BT40" s="684"/>
      <c r="BU40" s="685"/>
      <c r="BV40" s="640">
        <v>104</v>
      </c>
      <c r="BW40" s="641"/>
      <c r="BX40" s="641"/>
      <c r="BY40" s="641"/>
      <c r="BZ40" s="641"/>
      <c r="CA40" s="641"/>
      <c r="CB40" s="686"/>
      <c r="CD40" s="687" t="s">
        <v>336</v>
      </c>
      <c r="CE40" s="684"/>
      <c r="CF40" s="684"/>
      <c r="CG40" s="684"/>
      <c r="CH40" s="684"/>
      <c r="CI40" s="684"/>
      <c r="CJ40" s="684"/>
      <c r="CK40" s="684"/>
      <c r="CL40" s="684"/>
      <c r="CM40" s="684"/>
      <c r="CN40" s="684"/>
      <c r="CO40" s="684"/>
      <c r="CP40" s="684"/>
      <c r="CQ40" s="685"/>
      <c r="CR40" s="640">
        <v>1510604</v>
      </c>
      <c r="CS40" s="641"/>
      <c r="CT40" s="641"/>
      <c r="CU40" s="641"/>
      <c r="CV40" s="641"/>
      <c r="CW40" s="641"/>
      <c r="CX40" s="641"/>
      <c r="CY40" s="642"/>
      <c r="CZ40" s="643">
        <v>2.8</v>
      </c>
      <c r="DA40" s="661"/>
      <c r="DB40" s="661"/>
      <c r="DC40" s="662"/>
      <c r="DD40" s="646">
        <v>209357</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6"/>
    </row>
    <row r="41" spans="2:133" ht="11.25" customHeight="1" x14ac:dyDescent="0.15">
      <c r="B41" s="637" t="s">
        <v>337</v>
      </c>
      <c r="C41" s="638"/>
      <c r="D41" s="638"/>
      <c r="E41" s="638"/>
      <c r="F41" s="638"/>
      <c r="G41" s="638"/>
      <c r="H41" s="638"/>
      <c r="I41" s="638"/>
      <c r="J41" s="638"/>
      <c r="K41" s="638"/>
      <c r="L41" s="638"/>
      <c r="M41" s="638"/>
      <c r="N41" s="638"/>
      <c r="O41" s="638"/>
      <c r="P41" s="638"/>
      <c r="Q41" s="639"/>
      <c r="R41" s="640">
        <v>1564582</v>
      </c>
      <c r="S41" s="641"/>
      <c r="T41" s="641"/>
      <c r="U41" s="641"/>
      <c r="V41" s="641"/>
      <c r="W41" s="641"/>
      <c r="X41" s="641"/>
      <c r="Y41" s="642"/>
      <c r="Z41" s="677">
        <v>2.8</v>
      </c>
      <c r="AA41" s="677"/>
      <c r="AB41" s="677"/>
      <c r="AC41" s="677"/>
      <c r="AD41" s="678" t="s">
        <v>126</v>
      </c>
      <c r="AE41" s="678"/>
      <c r="AF41" s="678"/>
      <c r="AG41" s="678"/>
      <c r="AH41" s="678"/>
      <c r="AI41" s="678"/>
      <c r="AJ41" s="678"/>
      <c r="AK41" s="678"/>
      <c r="AL41" s="643" t="s">
        <v>126</v>
      </c>
      <c r="AM41" s="644"/>
      <c r="AN41" s="644"/>
      <c r="AO41" s="679"/>
      <c r="AQ41" s="680" t="s">
        <v>338</v>
      </c>
      <c r="AR41" s="681"/>
      <c r="AS41" s="681"/>
      <c r="AT41" s="681"/>
      <c r="AU41" s="681"/>
      <c r="AV41" s="681"/>
      <c r="AW41" s="681"/>
      <c r="AX41" s="681"/>
      <c r="AY41" s="682"/>
      <c r="AZ41" s="640">
        <v>914839</v>
      </c>
      <c r="BA41" s="641"/>
      <c r="BB41" s="641"/>
      <c r="BC41" s="641"/>
      <c r="BD41" s="659"/>
      <c r="BE41" s="659"/>
      <c r="BF41" s="683"/>
      <c r="BG41" s="688"/>
      <c r="BH41" s="689"/>
      <c r="BI41" s="689"/>
      <c r="BJ41" s="689"/>
      <c r="BK41" s="689"/>
      <c r="BL41" s="236"/>
      <c r="BM41" s="684" t="s">
        <v>339</v>
      </c>
      <c r="BN41" s="684"/>
      <c r="BO41" s="684"/>
      <c r="BP41" s="684"/>
      <c r="BQ41" s="684"/>
      <c r="BR41" s="684"/>
      <c r="BS41" s="684"/>
      <c r="BT41" s="684"/>
      <c r="BU41" s="685"/>
      <c r="BV41" s="640" t="s">
        <v>126</v>
      </c>
      <c r="BW41" s="641"/>
      <c r="BX41" s="641"/>
      <c r="BY41" s="641"/>
      <c r="BZ41" s="641"/>
      <c r="CA41" s="641"/>
      <c r="CB41" s="686"/>
      <c r="CD41" s="687" t="s">
        <v>340</v>
      </c>
      <c r="CE41" s="684"/>
      <c r="CF41" s="684"/>
      <c r="CG41" s="684"/>
      <c r="CH41" s="684"/>
      <c r="CI41" s="684"/>
      <c r="CJ41" s="684"/>
      <c r="CK41" s="684"/>
      <c r="CL41" s="684"/>
      <c r="CM41" s="684"/>
      <c r="CN41" s="684"/>
      <c r="CO41" s="684"/>
      <c r="CP41" s="684"/>
      <c r="CQ41" s="685"/>
      <c r="CR41" s="640" t="s">
        <v>126</v>
      </c>
      <c r="CS41" s="659"/>
      <c r="CT41" s="659"/>
      <c r="CU41" s="659"/>
      <c r="CV41" s="659"/>
      <c r="CW41" s="659"/>
      <c r="CX41" s="659"/>
      <c r="CY41" s="660"/>
      <c r="CZ41" s="643" t="s">
        <v>126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341</v>
      </c>
      <c r="C42" s="622"/>
      <c r="D42" s="622"/>
      <c r="E42" s="622"/>
      <c r="F42" s="622"/>
      <c r="G42" s="622"/>
      <c r="H42" s="622"/>
      <c r="I42" s="622"/>
      <c r="J42" s="622"/>
      <c r="K42" s="622"/>
      <c r="L42" s="622"/>
      <c r="M42" s="622"/>
      <c r="N42" s="622"/>
      <c r="O42" s="622"/>
      <c r="P42" s="622"/>
      <c r="Q42" s="623"/>
      <c r="R42" s="624">
        <v>56485209</v>
      </c>
      <c r="S42" s="663"/>
      <c r="T42" s="663"/>
      <c r="U42" s="663"/>
      <c r="V42" s="663"/>
      <c r="W42" s="663"/>
      <c r="X42" s="663"/>
      <c r="Y42" s="668"/>
      <c r="Z42" s="669">
        <v>100</v>
      </c>
      <c r="AA42" s="669"/>
      <c r="AB42" s="669"/>
      <c r="AC42" s="669"/>
      <c r="AD42" s="670">
        <v>26306290</v>
      </c>
      <c r="AE42" s="670"/>
      <c r="AF42" s="670"/>
      <c r="AG42" s="670"/>
      <c r="AH42" s="670"/>
      <c r="AI42" s="670"/>
      <c r="AJ42" s="670"/>
      <c r="AK42" s="670"/>
      <c r="AL42" s="627">
        <v>100</v>
      </c>
      <c r="AM42" s="671"/>
      <c r="AN42" s="671"/>
      <c r="AO42" s="672"/>
      <c r="AQ42" s="673" t="s">
        <v>342</v>
      </c>
      <c r="AR42" s="674"/>
      <c r="AS42" s="674"/>
      <c r="AT42" s="674"/>
      <c r="AU42" s="674"/>
      <c r="AV42" s="674"/>
      <c r="AW42" s="674"/>
      <c r="AX42" s="674"/>
      <c r="AY42" s="675"/>
      <c r="AZ42" s="624">
        <v>3742166</v>
      </c>
      <c r="BA42" s="663"/>
      <c r="BB42" s="663"/>
      <c r="BC42" s="663"/>
      <c r="BD42" s="625"/>
      <c r="BE42" s="625"/>
      <c r="BF42" s="664"/>
      <c r="BG42" s="690"/>
      <c r="BH42" s="691"/>
      <c r="BI42" s="691"/>
      <c r="BJ42" s="691"/>
      <c r="BK42" s="691"/>
      <c r="BL42" s="237"/>
      <c r="BM42" s="665" t="s">
        <v>343</v>
      </c>
      <c r="BN42" s="665"/>
      <c r="BO42" s="665"/>
      <c r="BP42" s="665"/>
      <c r="BQ42" s="665"/>
      <c r="BR42" s="665"/>
      <c r="BS42" s="665"/>
      <c r="BT42" s="665"/>
      <c r="BU42" s="666"/>
      <c r="BV42" s="624">
        <v>321</v>
      </c>
      <c r="BW42" s="663"/>
      <c r="BX42" s="663"/>
      <c r="BY42" s="663"/>
      <c r="BZ42" s="663"/>
      <c r="CA42" s="663"/>
      <c r="CB42" s="667"/>
      <c r="CD42" s="637" t="s">
        <v>344</v>
      </c>
      <c r="CE42" s="638"/>
      <c r="CF42" s="638"/>
      <c r="CG42" s="638"/>
      <c r="CH42" s="638"/>
      <c r="CI42" s="638"/>
      <c r="CJ42" s="638"/>
      <c r="CK42" s="638"/>
      <c r="CL42" s="638"/>
      <c r="CM42" s="638"/>
      <c r="CN42" s="638"/>
      <c r="CO42" s="638"/>
      <c r="CP42" s="638"/>
      <c r="CQ42" s="639"/>
      <c r="CR42" s="640">
        <v>7549202</v>
      </c>
      <c r="CS42" s="641"/>
      <c r="CT42" s="641"/>
      <c r="CU42" s="641"/>
      <c r="CV42" s="641"/>
      <c r="CW42" s="641"/>
      <c r="CX42" s="641"/>
      <c r="CY42" s="642"/>
      <c r="CZ42" s="643">
        <v>14.1</v>
      </c>
      <c r="DA42" s="644"/>
      <c r="DB42" s="644"/>
      <c r="DC42" s="645"/>
      <c r="DD42" s="646">
        <v>2067808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345</v>
      </c>
      <c r="CE43" s="638"/>
      <c r="CF43" s="638"/>
      <c r="CG43" s="638"/>
      <c r="CH43" s="638"/>
      <c r="CI43" s="638"/>
      <c r="CJ43" s="638"/>
      <c r="CK43" s="638"/>
      <c r="CL43" s="638"/>
      <c r="CM43" s="638"/>
      <c r="CN43" s="638"/>
      <c r="CO43" s="638"/>
      <c r="CP43" s="638"/>
      <c r="CQ43" s="639"/>
      <c r="CR43" s="640">
        <v>479269</v>
      </c>
      <c r="CS43" s="659"/>
      <c r="CT43" s="659"/>
      <c r="CU43" s="659"/>
      <c r="CV43" s="659"/>
      <c r="CW43" s="659"/>
      <c r="CX43" s="659"/>
      <c r="CY43" s="660"/>
      <c r="CZ43" s="643">
        <v>0.9</v>
      </c>
      <c r="DA43" s="661"/>
      <c r="DB43" s="661"/>
      <c r="DC43" s="662"/>
      <c r="DD43" s="646">
        <v>475292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294</v>
      </c>
      <c r="CE44" s="654"/>
      <c r="CF44" s="637" t="s">
        <v>346</v>
      </c>
      <c r="CG44" s="638"/>
      <c r="CH44" s="638"/>
      <c r="CI44" s="638"/>
      <c r="CJ44" s="638"/>
      <c r="CK44" s="638"/>
      <c r="CL44" s="638"/>
      <c r="CM44" s="638"/>
      <c r="CN44" s="638"/>
      <c r="CO44" s="638"/>
      <c r="CP44" s="638"/>
      <c r="CQ44" s="639"/>
      <c r="CR44" s="640">
        <v>7479693</v>
      </c>
      <c r="CS44" s="641"/>
      <c r="CT44" s="641"/>
      <c r="CU44" s="641"/>
      <c r="CV44" s="641"/>
      <c r="CW44" s="641"/>
      <c r="CX44" s="641"/>
      <c r="CY44" s="642"/>
      <c r="CZ44" s="643">
        <v>13.9</v>
      </c>
      <c r="DA44" s="644"/>
      <c r="DB44" s="644"/>
      <c r="DC44" s="645"/>
      <c r="DD44" s="646">
        <v>2067557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347</v>
      </c>
      <c r="CG45" s="638"/>
      <c r="CH45" s="638"/>
      <c r="CI45" s="638"/>
      <c r="CJ45" s="638"/>
      <c r="CK45" s="638"/>
      <c r="CL45" s="638"/>
      <c r="CM45" s="638"/>
      <c r="CN45" s="638"/>
      <c r="CO45" s="638"/>
      <c r="CP45" s="638"/>
      <c r="CQ45" s="639"/>
      <c r="CR45" s="640">
        <v>3413434</v>
      </c>
      <c r="CS45" s="659"/>
      <c r="CT45" s="659"/>
      <c r="CU45" s="659"/>
      <c r="CV45" s="659"/>
      <c r="CW45" s="659"/>
      <c r="CX45" s="659"/>
      <c r="CY45" s="660"/>
      <c r="CZ45" s="643">
        <v>6.4</v>
      </c>
      <c r="DA45" s="661"/>
      <c r="DB45" s="661"/>
      <c r="DC45" s="662"/>
      <c r="DD45" s="646">
        <v>194501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348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349</v>
      </c>
      <c r="CG46" s="638"/>
      <c r="CH46" s="638"/>
      <c r="CI46" s="638"/>
      <c r="CJ46" s="638"/>
      <c r="CK46" s="638"/>
      <c r="CL46" s="638"/>
      <c r="CM46" s="638"/>
      <c r="CN46" s="638"/>
      <c r="CO46" s="638"/>
      <c r="CP46" s="638"/>
      <c r="CQ46" s="639"/>
      <c r="CR46" s="640">
        <v>3725396</v>
      </c>
      <c r="CS46" s="641"/>
      <c r="CT46" s="641"/>
      <c r="CU46" s="641"/>
      <c r="CV46" s="641"/>
      <c r="CW46" s="641"/>
      <c r="CX46" s="641"/>
      <c r="CY46" s="642"/>
      <c r="CZ46" s="643">
        <v>6.9</v>
      </c>
      <c r="DA46" s="644"/>
      <c r="DB46" s="644"/>
      <c r="DC46" s="645"/>
      <c r="DD46" s="646">
        <v>1812893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351</v>
      </c>
      <c r="CG47" s="638"/>
      <c r="CH47" s="638"/>
      <c r="CI47" s="638"/>
      <c r="CJ47" s="638"/>
      <c r="CK47" s="638"/>
      <c r="CL47" s="638"/>
      <c r="CM47" s="638"/>
      <c r="CN47" s="638"/>
      <c r="CO47" s="638"/>
      <c r="CP47" s="638"/>
      <c r="CQ47" s="639"/>
      <c r="CR47" s="640">
        <v>69509</v>
      </c>
      <c r="CS47" s="659"/>
      <c r="CT47" s="659"/>
      <c r="CU47" s="659"/>
      <c r="CV47" s="659"/>
      <c r="CW47" s="659"/>
      <c r="CX47" s="659"/>
      <c r="CY47" s="660"/>
      <c r="CZ47" s="643">
        <v>0.1</v>
      </c>
      <c r="DA47" s="661"/>
      <c r="DB47" s="661"/>
      <c r="DC47" s="662"/>
      <c r="DD47" s="646">
        <v>251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352</v>
      </c>
      <c r="CD48" s="657"/>
      <c r="CE48" s="658"/>
      <c r="CF48" s="637" t="s">
        <v>353</v>
      </c>
      <c r="CG48" s="638"/>
      <c r="CH48" s="638"/>
      <c r="CI48" s="638"/>
      <c r="CJ48" s="638"/>
      <c r="CK48" s="638"/>
      <c r="CL48" s="638"/>
      <c r="CM48" s="638"/>
      <c r="CN48" s="638"/>
      <c r="CO48" s="638"/>
      <c r="CP48" s="638"/>
      <c r="CQ48" s="639"/>
      <c r="CR48" s="640" t="s">
        <v>126</v>
      </c>
      <c r="CS48" s="641"/>
      <c r="CT48" s="641"/>
      <c r="CU48" s="641"/>
      <c r="CV48" s="641"/>
      <c r="CW48" s="641"/>
      <c r="CX48" s="641"/>
      <c r="CY48" s="642"/>
      <c r="CZ48" s="643" t="s">
        <v>126</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354</v>
      </c>
      <c r="CE49" s="622"/>
      <c r="CF49" s="622"/>
      <c r="CG49" s="622"/>
      <c r="CH49" s="622"/>
      <c r="CI49" s="622"/>
      <c r="CJ49" s="622"/>
      <c r="CK49" s="622"/>
      <c r="CL49" s="622"/>
      <c r="CM49" s="622"/>
      <c r="CN49" s="622"/>
      <c r="CO49" s="622"/>
      <c r="CP49" s="622"/>
      <c r="CQ49" s="623"/>
      <c r="CR49" s="624">
        <v>53665464</v>
      </c>
      <c r="CS49" s="625"/>
      <c r="CT49" s="625"/>
      <c r="CU49" s="625"/>
      <c r="CV49" s="625"/>
      <c r="CW49" s="625"/>
      <c r="CX49" s="625"/>
      <c r="CY49" s="626"/>
      <c r="CZ49" s="627">
        <v>100</v>
      </c>
      <c r="DA49" s="628"/>
      <c r="DB49" s="628"/>
      <c r="DC49" s="629"/>
      <c r="DD49" s="630">
        <v>33564183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XjZgBlAfYIpeI857g+bZYYfq878AK0VOB/cOiqMww9KiZf5wJtzVj3N0oKbUUJS5dapt7N587/whEJyUY8QnyA==" saltValue="1Jfutjm6vhnAj1h4rkAGF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821A0-3DBD-4580-BA67-C09DDE4BB1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355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356</v>
      </c>
      <c r="DK2" s="1166"/>
      <c r="DL2" s="1166"/>
      <c r="DM2" s="1166"/>
      <c r="DN2" s="1166"/>
      <c r="DO2" s="1167"/>
      <c r="DP2" s="250"/>
      <c r="DQ2" s="1165" t="s">
        <v>357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5" customFormat="1" ht="26.25" customHeight="1" thickBot="1" x14ac:dyDescent="0.2">
      <c r="A4" s="1118" t="s">
        <v>358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76"/>
      <c r="BA4" s="276"/>
      <c r="BB4" s="276"/>
      <c r="BC4" s="276"/>
      <c r="BD4" s="276"/>
      <c r="BE4" s="253"/>
      <c r="BF4" s="253"/>
      <c r="BG4" s="253"/>
      <c r="BH4" s="253"/>
      <c r="BI4" s="253"/>
      <c r="BJ4" s="253"/>
      <c r="BK4" s="253"/>
      <c r="BL4" s="253"/>
      <c r="BM4" s="253"/>
      <c r="BN4" s="253"/>
      <c r="BO4" s="253"/>
      <c r="BP4" s="253"/>
      <c r="BQ4" s="276" t="s">
        <v>359</v>
      </c>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6"/>
      <c r="DP4" s="276"/>
      <c r="DQ4" s="276"/>
      <c r="DR4" s="276"/>
      <c r="DS4" s="276"/>
      <c r="DT4" s="276"/>
      <c r="DU4" s="276"/>
      <c r="DV4" s="276"/>
      <c r="DW4" s="276"/>
      <c r="DX4" s="276"/>
      <c r="DY4" s="276"/>
      <c r="DZ4" s="276"/>
      <c r="EA4" s="254"/>
    </row>
    <row r="5" spans="1:131" s="255" customFormat="1" ht="26.25" customHeight="1" x14ac:dyDescent="0.15">
      <c r="A5" s="1050" t="s">
        <v>360</v>
      </c>
      <c r="B5" s="1051"/>
      <c r="C5" s="1051"/>
      <c r="D5" s="1051"/>
      <c r="E5" s="1051"/>
      <c r="F5" s="1051"/>
      <c r="G5" s="1051"/>
      <c r="H5" s="1051"/>
      <c r="I5" s="1051"/>
      <c r="J5" s="1051"/>
      <c r="K5" s="1051"/>
      <c r="L5" s="1051"/>
      <c r="M5" s="1051"/>
      <c r="N5" s="1051"/>
      <c r="O5" s="1051"/>
      <c r="P5" s="1052"/>
      <c r="Q5" s="1056" t="s">
        <v>361</v>
      </c>
      <c r="R5" s="1057"/>
      <c r="S5" s="1057"/>
      <c r="T5" s="1057"/>
      <c r="U5" s="1058"/>
      <c r="V5" s="1056" t="s">
        <v>362</v>
      </c>
      <c r="W5" s="1057"/>
      <c r="X5" s="1057"/>
      <c r="Y5" s="1057"/>
      <c r="Z5" s="1058"/>
      <c r="AA5" s="1056" t="s">
        <v>363</v>
      </c>
      <c r="AB5" s="1057"/>
      <c r="AC5" s="1057"/>
      <c r="AD5" s="1057"/>
      <c r="AE5" s="1057"/>
      <c r="AF5" s="1168" t="s">
        <v>364</v>
      </c>
      <c r="AG5" s="1057"/>
      <c r="AH5" s="1057"/>
      <c r="AI5" s="1057"/>
      <c r="AJ5" s="1072"/>
      <c r="AK5" s="1057" t="s">
        <v>365</v>
      </c>
      <c r="AL5" s="1057"/>
      <c r="AM5" s="1057"/>
      <c r="AN5" s="1057"/>
      <c r="AO5" s="1058"/>
      <c r="AP5" s="1056" t="s">
        <v>366</v>
      </c>
      <c r="AQ5" s="1057"/>
      <c r="AR5" s="1057"/>
      <c r="AS5" s="1057"/>
      <c r="AT5" s="1058"/>
      <c r="AU5" s="1056" t="s">
        <v>367</v>
      </c>
      <c r="AV5" s="1057"/>
      <c r="AW5" s="1057"/>
      <c r="AX5" s="1057"/>
      <c r="AY5" s="1072"/>
      <c r="AZ5" s="275"/>
      <c r="BA5" s="275"/>
      <c r="BB5" s="275"/>
      <c r="BC5" s="275"/>
      <c r="BD5" s="275"/>
      <c r="BE5" s="256"/>
      <c r="BF5" s="256"/>
      <c r="BG5" s="256"/>
      <c r="BH5" s="256"/>
      <c r="BI5" s="256"/>
      <c r="BJ5" s="256"/>
      <c r="BK5" s="256"/>
      <c r="BL5" s="256"/>
      <c r="BM5" s="256"/>
      <c r="BN5" s="256"/>
      <c r="BO5" s="256"/>
      <c r="BP5" s="256"/>
      <c r="BQ5" s="1050" t="s">
        <v>368</v>
      </c>
      <c r="BR5" s="1051"/>
      <c r="BS5" s="1051"/>
      <c r="BT5" s="1051"/>
      <c r="BU5" s="1051"/>
      <c r="BV5" s="1051"/>
      <c r="BW5" s="1051"/>
      <c r="BX5" s="1051"/>
      <c r="BY5" s="1051"/>
      <c r="BZ5" s="1051"/>
      <c r="CA5" s="1051"/>
      <c r="CB5" s="1051"/>
      <c r="CC5" s="1051"/>
      <c r="CD5" s="1051"/>
      <c r="CE5" s="1051"/>
      <c r="CF5" s="1051"/>
      <c r="CG5" s="1052"/>
      <c r="CH5" s="1056" t="s">
        <v>369</v>
      </c>
      <c r="CI5" s="1057"/>
      <c r="CJ5" s="1057"/>
      <c r="CK5" s="1057"/>
      <c r="CL5" s="1058"/>
      <c r="CM5" s="1056" t="s">
        <v>370</v>
      </c>
      <c r="CN5" s="1057"/>
      <c r="CO5" s="1057"/>
      <c r="CP5" s="1057"/>
      <c r="CQ5" s="1058"/>
      <c r="CR5" s="1056" t="s">
        <v>371</v>
      </c>
      <c r="CS5" s="1057"/>
      <c r="CT5" s="1057"/>
      <c r="CU5" s="1057"/>
      <c r="CV5" s="1058"/>
      <c r="CW5" s="1056" t="s">
        <v>372</v>
      </c>
      <c r="CX5" s="1057"/>
      <c r="CY5" s="1057"/>
      <c r="CZ5" s="1057"/>
      <c r="DA5" s="1058"/>
      <c r="DB5" s="1056" t="s">
        <v>373</v>
      </c>
      <c r="DC5" s="1057"/>
      <c r="DD5" s="1057"/>
      <c r="DE5" s="1057"/>
      <c r="DF5" s="1058"/>
      <c r="DG5" s="1153" t="s">
        <v>374</v>
      </c>
      <c r="DH5" s="1154"/>
      <c r="DI5" s="1154"/>
      <c r="DJ5" s="1154"/>
      <c r="DK5" s="1155"/>
      <c r="DL5" s="1153" t="s">
        <v>375</v>
      </c>
      <c r="DM5" s="1154"/>
      <c r="DN5" s="1154"/>
      <c r="DO5" s="1154"/>
      <c r="DP5" s="1155"/>
      <c r="DQ5" s="1056" t="s">
        <v>376</v>
      </c>
      <c r="DR5" s="1057"/>
      <c r="DS5" s="1057"/>
      <c r="DT5" s="1057"/>
      <c r="DU5" s="1058"/>
      <c r="DV5" s="1056" t="s">
        <v>367</v>
      </c>
      <c r="DW5" s="1057"/>
      <c r="DX5" s="1057"/>
      <c r="DY5" s="1057"/>
      <c r="DZ5" s="1072"/>
      <c r="EA5" s="254"/>
    </row>
    <row r="6" spans="1:131" s="255"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76"/>
      <c r="BA6" s="276"/>
      <c r="BB6" s="276"/>
      <c r="BC6" s="276"/>
      <c r="BD6" s="276"/>
      <c r="BE6" s="253"/>
      <c r="BF6" s="253"/>
      <c r="BG6" s="253"/>
      <c r="BH6" s="253"/>
      <c r="BI6" s="253"/>
      <c r="BJ6" s="253"/>
      <c r="BK6" s="253"/>
      <c r="BL6" s="253"/>
      <c r="BM6" s="253"/>
      <c r="BN6" s="253"/>
      <c r="BO6" s="253"/>
      <c r="BP6" s="253"/>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4"/>
    </row>
    <row r="7" spans="1:131" s="255" customFormat="1" ht="26.25" customHeight="1" thickTop="1" x14ac:dyDescent="0.15">
      <c r="A7" s="257">
        <v>1</v>
      </c>
      <c r="B7" s="1105" t="s">
        <v>377</v>
      </c>
      <c r="C7" s="1106"/>
      <c r="D7" s="1106"/>
      <c r="E7" s="1106"/>
      <c r="F7" s="1106"/>
      <c r="G7" s="1106"/>
      <c r="H7" s="1106"/>
      <c r="I7" s="1106"/>
      <c r="J7" s="1106"/>
      <c r="K7" s="1106"/>
      <c r="L7" s="1106"/>
      <c r="M7" s="1106"/>
      <c r="N7" s="1106"/>
      <c r="O7" s="1106"/>
      <c r="P7" s="1107"/>
      <c r="Q7" s="1159">
        <v>55092</v>
      </c>
      <c r="R7" s="1160"/>
      <c r="S7" s="1160"/>
      <c r="T7" s="1160"/>
      <c r="U7" s="1160"/>
      <c r="V7" s="1160">
        <v>52342</v>
      </c>
      <c r="W7" s="1160"/>
      <c r="X7" s="1160"/>
      <c r="Y7" s="1160"/>
      <c r="Z7" s="1160"/>
      <c r="AA7" s="1160">
        <v>2750</v>
      </c>
      <c r="AB7" s="1160"/>
      <c r="AC7" s="1160"/>
      <c r="AD7" s="1160"/>
      <c r="AE7" s="1161"/>
      <c r="AF7" s="1162">
        <v>2672</v>
      </c>
      <c r="AG7" s="1163"/>
      <c r="AH7" s="1163"/>
      <c r="AI7" s="1163"/>
      <c r="AJ7" s="1164"/>
      <c r="AK7" s="1146">
        <v>2535</v>
      </c>
      <c r="AL7" s="1147"/>
      <c r="AM7" s="1147"/>
      <c r="AN7" s="1147"/>
      <c r="AO7" s="1147"/>
      <c r="AP7" s="1147">
        <v>47984</v>
      </c>
      <c r="AQ7" s="1147"/>
      <c r="AR7" s="1147"/>
      <c r="AS7" s="1147"/>
      <c r="AT7" s="1147"/>
      <c r="AU7" s="1148"/>
      <c r="AV7" s="1148"/>
      <c r="AW7" s="1148"/>
      <c r="AX7" s="1148"/>
      <c r="AY7" s="1149"/>
      <c r="AZ7" s="276"/>
      <c r="BA7" s="276"/>
      <c r="BB7" s="276"/>
      <c r="BC7" s="276"/>
      <c r="BD7" s="276"/>
      <c r="BE7" s="253"/>
      <c r="BF7" s="253"/>
      <c r="BG7" s="253"/>
      <c r="BH7" s="253"/>
      <c r="BI7" s="253"/>
      <c r="BJ7" s="253"/>
      <c r="BK7" s="253"/>
      <c r="BL7" s="253"/>
      <c r="BM7" s="253"/>
      <c r="BN7" s="253"/>
      <c r="BO7" s="253"/>
      <c r="BP7" s="253"/>
      <c r="BQ7" s="258">
        <v>1</v>
      </c>
      <c r="BR7" s="259"/>
      <c r="BS7" s="1150" t="s">
        <v>559</v>
      </c>
      <c r="BT7" s="1151"/>
      <c r="BU7" s="1151"/>
      <c r="BV7" s="1151"/>
      <c r="BW7" s="1151"/>
      <c r="BX7" s="1151"/>
      <c r="BY7" s="1151"/>
      <c r="BZ7" s="1151"/>
      <c r="CA7" s="1151"/>
      <c r="CB7" s="1151"/>
      <c r="CC7" s="1151"/>
      <c r="CD7" s="1151"/>
      <c r="CE7" s="1151"/>
      <c r="CF7" s="1151"/>
      <c r="CG7" s="1152"/>
      <c r="CH7" s="1143">
        <v>3</v>
      </c>
      <c r="CI7" s="1144"/>
      <c r="CJ7" s="1144"/>
      <c r="CK7" s="1144"/>
      <c r="CL7" s="1145"/>
      <c r="CM7" s="1143">
        <v>80</v>
      </c>
      <c r="CN7" s="1144"/>
      <c r="CO7" s="1144"/>
      <c r="CP7" s="1144"/>
      <c r="CQ7" s="1145"/>
      <c r="CR7" s="1143">
        <v>2</v>
      </c>
      <c r="CS7" s="1144"/>
      <c r="CT7" s="1144"/>
      <c r="CU7" s="1144"/>
      <c r="CV7" s="1145"/>
      <c r="CW7" s="1143" t="s">
        <v>560</v>
      </c>
      <c r="CX7" s="1144"/>
      <c r="CY7" s="1144"/>
      <c r="CZ7" s="1144"/>
      <c r="DA7" s="1145"/>
      <c r="DB7" s="1143" t="s">
        <v>560</v>
      </c>
      <c r="DC7" s="1144"/>
      <c r="DD7" s="1144"/>
      <c r="DE7" s="1144"/>
      <c r="DF7" s="1145"/>
      <c r="DG7" s="1143" t="s">
        <v>560</v>
      </c>
      <c r="DH7" s="1144"/>
      <c r="DI7" s="1144"/>
      <c r="DJ7" s="1144"/>
      <c r="DK7" s="1145"/>
      <c r="DL7" s="1143" t="s">
        <v>560</v>
      </c>
      <c r="DM7" s="1144"/>
      <c r="DN7" s="1144"/>
      <c r="DO7" s="1144"/>
      <c r="DP7" s="1145"/>
      <c r="DQ7" s="1143" t="s">
        <v>560</v>
      </c>
      <c r="DR7" s="1144"/>
      <c r="DS7" s="1144"/>
      <c r="DT7" s="1144"/>
      <c r="DU7" s="1145"/>
      <c r="DV7" s="1170"/>
      <c r="DW7" s="1171"/>
      <c r="DX7" s="1171"/>
      <c r="DY7" s="1171"/>
      <c r="DZ7" s="1172"/>
      <c r="EA7" s="254"/>
    </row>
    <row r="8" spans="1:131" s="255" customFormat="1" ht="26.25" customHeight="1" x14ac:dyDescent="0.15">
      <c r="A8" s="260">
        <v>2</v>
      </c>
      <c r="B8" s="1086" t="s">
        <v>378</v>
      </c>
      <c r="C8" s="1087"/>
      <c r="D8" s="1087"/>
      <c r="E8" s="1087"/>
      <c r="F8" s="1087"/>
      <c r="G8" s="1087"/>
      <c r="H8" s="1087"/>
      <c r="I8" s="1087"/>
      <c r="J8" s="1087"/>
      <c r="K8" s="1087"/>
      <c r="L8" s="1087"/>
      <c r="M8" s="1087"/>
      <c r="N8" s="1087"/>
      <c r="O8" s="1087"/>
      <c r="P8" s="1088"/>
      <c r="Q8" s="1098">
        <v>431</v>
      </c>
      <c r="R8" s="1099"/>
      <c r="S8" s="1099"/>
      <c r="T8" s="1099"/>
      <c r="U8" s="1099"/>
      <c r="V8" s="1099">
        <v>390</v>
      </c>
      <c r="W8" s="1099"/>
      <c r="X8" s="1099"/>
      <c r="Y8" s="1099"/>
      <c r="Z8" s="1099"/>
      <c r="AA8" s="1099">
        <v>41</v>
      </c>
      <c r="AB8" s="1099"/>
      <c r="AC8" s="1099"/>
      <c r="AD8" s="1099"/>
      <c r="AE8" s="1100"/>
      <c r="AF8" s="1092">
        <v>41</v>
      </c>
      <c r="AG8" s="1093"/>
      <c r="AH8" s="1093"/>
      <c r="AI8" s="1093"/>
      <c r="AJ8" s="1094"/>
      <c r="AK8" s="1141" t="s">
        <v>560</v>
      </c>
      <c r="AL8" s="1142"/>
      <c r="AM8" s="1142"/>
      <c r="AN8" s="1142"/>
      <c r="AO8" s="1142"/>
      <c r="AP8" s="1142" t="s">
        <v>560</v>
      </c>
      <c r="AQ8" s="1142"/>
      <c r="AR8" s="1142"/>
      <c r="AS8" s="1142"/>
      <c r="AT8" s="1142"/>
      <c r="AU8" s="1139"/>
      <c r="AV8" s="1139"/>
      <c r="AW8" s="1139"/>
      <c r="AX8" s="1139"/>
      <c r="AY8" s="1140"/>
      <c r="AZ8" s="276"/>
      <c r="BA8" s="276"/>
      <c r="BB8" s="276"/>
      <c r="BC8" s="276"/>
      <c r="BD8" s="276"/>
      <c r="BE8" s="253"/>
      <c r="BF8" s="253"/>
      <c r="BG8" s="253"/>
      <c r="BH8" s="253"/>
      <c r="BI8" s="253"/>
      <c r="BJ8" s="253"/>
      <c r="BK8" s="253"/>
      <c r="BL8" s="253"/>
      <c r="BM8" s="253"/>
      <c r="BN8" s="253"/>
      <c r="BO8" s="253"/>
      <c r="BP8" s="253"/>
      <c r="BQ8" s="261">
        <v>2</v>
      </c>
      <c r="BR8" s="262"/>
      <c r="BS8" s="1069" t="s">
        <v>561</v>
      </c>
      <c r="BT8" s="1070"/>
      <c r="BU8" s="1070"/>
      <c r="BV8" s="1070"/>
      <c r="BW8" s="1070"/>
      <c r="BX8" s="1070"/>
      <c r="BY8" s="1070"/>
      <c r="BZ8" s="1070"/>
      <c r="CA8" s="1070"/>
      <c r="CB8" s="1070"/>
      <c r="CC8" s="1070"/>
      <c r="CD8" s="1070"/>
      <c r="CE8" s="1070"/>
      <c r="CF8" s="1070"/>
      <c r="CG8" s="1071"/>
      <c r="CH8" s="1044">
        <v>4</v>
      </c>
      <c r="CI8" s="1045"/>
      <c r="CJ8" s="1045"/>
      <c r="CK8" s="1045"/>
      <c r="CL8" s="1046"/>
      <c r="CM8" s="1044">
        <v>586</v>
      </c>
      <c r="CN8" s="1045"/>
      <c r="CO8" s="1045"/>
      <c r="CP8" s="1045"/>
      <c r="CQ8" s="1046"/>
      <c r="CR8" s="1044">
        <v>135</v>
      </c>
      <c r="CS8" s="1045"/>
      <c r="CT8" s="1045"/>
      <c r="CU8" s="1045"/>
      <c r="CV8" s="1046"/>
      <c r="CW8" s="1044">
        <v>13</v>
      </c>
      <c r="CX8" s="1045"/>
      <c r="CY8" s="1045"/>
      <c r="CZ8" s="1045"/>
      <c r="DA8" s="1046"/>
      <c r="DB8" s="1044" t="s">
        <v>560</v>
      </c>
      <c r="DC8" s="1045"/>
      <c r="DD8" s="1045"/>
      <c r="DE8" s="1045"/>
      <c r="DF8" s="1046"/>
      <c r="DG8" s="1044" t="s">
        <v>560</v>
      </c>
      <c r="DH8" s="1045"/>
      <c r="DI8" s="1045"/>
      <c r="DJ8" s="1045"/>
      <c r="DK8" s="1046"/>
      <c r="DL8" s="1044" t="s">
        <v>560</v>
      </c>
      <c r="DM8" s="1045"/>
      <c r="DN8" s="1045"/>
      <c r="DO8" s="1045"/>
      <c r="DP8" s="1046"/>
      <c r="DQ8" s="1044" t="s">
        <v>560</v>
      </c>
      <c r="DR8" s="1045"/>
      <c r="DS8" s="1045"/>
      <c r="DT8" s="1045"/>
      <c r="DU8" s="1046"/>
      <c r="DV8" s="1047"/>
      <c r="DW8" s="1048"/>
      <c r="DX8" s="1048"/>
      <c r="DY8" s="1048"/>
      <c r="DZ8" s="1049"/>
      <c r="EA8" s="254"/>
    </row>
    <row r="9" spans="1:131" s="255" customFormat="1" ht="26.25" customHeight="1" x14ac:dyDescent="0.15">
      <c r="A9" s="260">
        <v>3</v>
      </c>
      <c r="B9" s="1086" t="s">
        <v>379</v>
      </c>
      <c r="C9" s="1087"/>
      <c r="D9" s="1087"/>
      <c r="E9" s="1087"/>
      <c r="F9" s="1087"/>
      <c r="G9" s="1087"/>
      <c r="H9" s="1087"/>
      <c r="I9" s="1087"/>
      <c r="J9" s="1087"/>
      <c r="K9" s="1087"/>
      <c r="L9" s="1087"/>
      <c r="M9" s="1087"/>
      <c r="N9" s="1087"/>
      <c r="O9" s="1087"/>
      <c r="P9" s="1088"/>
      <c r="Q9" s="1098">
        <v>263</v>
      </c>
      <c r="R9" s="1099"/>
      <c r="S9" s="1099"/>
      <c r="T9" s="1099"/>
      <c r="U9" s="1099"/>
      <c r="V9" s="1099">
        <v>263</v>
      </c>
      <c r="W9" s="1099"/>
      <c r="X9" s="1099"/>
      <c r="Y9" s="1099"/>
      <c r="Z9" s="1099"/>
      <c r="AA9" s="1099">
        <v>0</v>
      </c>
      <c r="AB9" s="1099"/>
      <c r="AC9" s="1099"/>
      <c r="AD9" s="1099"/>
      <c r="AE9" s="1100"/>
      <c r="AF9" s="1092">
        <v>0</v>
      </c>
      <c r="AG9" s="1093"/>
      <c r="AH9" s="1093"/>
      <c r="AI9" s="1093"/>
      <c r="AJ9" s="1094"/>
      <c r="AK9" s="1141" t="s">
        <v>560</v>
      </c>
      <c r="AL9" s="1142"/>
      <c r="AM9" s="1142"/>
      <c r="AN9" s="1142"/>
      <c r="AO9" s="1142"/>
      <c r="AP9" s="1142" t="s">
        <v>560</v>
      </c>
      <c r="AQ9" s="1142"/>
      <c r="AR9" s="1142"/>
      <c r="AS9" s="1142"/>
      <c r="AT9" s="1142"/>
      <c r="AU9" s="1139"/>
      <c r="AV9" s="1139"/>
      <c r="AW9" s="1139"/>
      <c r="AX9" s="1139"/>
      <c r="AY9" s="1140"/>
      <c r="AZ9" s="276"/>
      <c r="BA9" s="276"/>
      <c r="BB9" s="276"/>
      <c r="BC9" s="276"/>
      <c r="BD9" s="276"/>
      <c r="BE9" s="253"/>
      <c r="BF9" s="253"/>
      <c r="BG9" s="253"/>
      <c r="BH9" s="253"/>
      <c r="BI9" s="253"/>
      <c r="BJ9" s="253"/>
      <c r="BK9" s="253"/>
      <c r="BL9" s="253"/>
      <c r="BM9" s="253"/>
      <c r="BN9" s="253"/>
      <c r="BO9" s="253"/>
      <c r="BP9" s="253"/>
      <c r="BQ9" s="261">
        <v>3</v>
      </c>
      <c r="BR9" s="262" t="s">
        <v>562</v>
      </c>
      <c r="BS9" s="1069" t="s">
        <v>563</v>
      </c>
      <c r="BT9" s="1070"/>
      <c r="BU9" s="1070"/>
      <c r="BV9" s="1070"/>
      <c r="BW9" s="1070"/>
      <c r="BX9" s="1070"/>
      <c r="BY9" s="1070"/>
      <c r="BZ9" s="1070"/>
      <c r="CA9" s="1070"/>
      <c r="CB9" s="1070"/>
      <c r="CC9" s="1070"/>
      <c r="CD9" s="1070"/>
      <c r="CE9" s="1070"/>
      <c r="CF9" s="1070"/>
      <c r="CG9" s="1071"/>
      <c r="CH9" s="1044" t="s">
        <v>564</v>
      </c>
      <c r="CI9" s="1045"/>
      <c r="CJ9" s="1045"/>
      <c r="CK9" s="1045"/>
      <c r="CL9" s="1046"/>
      <c r="CM9" s="1044">
        <v>42</v>
      </c>
      <c r="CN9" s="1045"/>
      <c r="CO9" s="1045"/>
      <c r="CP9" s="1045"/>
      <c r="CQ9" s="1046"/>
      <c r="CR9" s="1044">
        <v>3</v>
      </c>
      <c r="CS9" s="1045"/>
      <c r="CT9" s="1045"/>
      <c r="CU9" s="1045"/>
      <c r="CV9" s="1046"/>
      <c r="CW9" s="1044" t="s">
        <v>560</v>
      </c>
      <c r="CX9" s="1045"/>
      <c r="CY9" s="1045"/>
      <c r="CZ9" s="1045"/>
      <c r="DA9" s="1046"/>
      <c r="DB9" s="1044" t="s">
        <v>560</v>
      </c>
      <c r="DC9" s="1045"/>
      <c r="DD9" s="1045"/>
      <c r="DE9" s="1045"/>
      <c r="DF9" s="1046"/>
      <c r="DG9" s="1044" t="s">
        <v>560</v>
      </c>
      <c r="DH9" s="1045"/>
      <c r="DI9" s="1045"/>
      <c r="DJ9" s="1045"/>
      <c r="DK9" s="1046"/>
      <c r="DL9" s="1044" t="s">
        <v>560</v>
      </c>
      <c r="DM9" s="1045"/>
      <c r="DN9" s="1045"/>
      <c r="DO9" s="1045"/>
      <c r="DP9" s="1046"/>
      <c r="DQ9" s="1044" t="s">
        <v>560</v>
      </c>
      <c r="DR9" s="1045"/>
      <c r="DS9" s="1045"/>
      <c r="DT9" s="1045"/>
      <c r="DU9" s="1046"/>
      <c r="DV9" s="1047"/>
      <c r="DW9" s="1048"/>
      <c r="DX9" s="1048"/>
      <c r="DY9" s="1048"/>
      <c r="DZ9" s="1049"/>
      <c r="EA9" s="254"/>
    </row>
    <row r="10" spans="1:131" s="255" customFormat="1" ht="26.25" customHeight="1" x14ac:dyDescent="0.15">
      <c r="A10" s="260">
        <v>4</v>
      </c>
      <c r="B10" s="1086" t="s">
        <v>380</v>
      </c>
      <c r="C10" s="1087"/>
      <c r="D10" s="1087"/>
      <c r="E10" s="1087"/>
      <c r="F10" s="1087"/>
      <c r="G10" s="1087"/>
      <c r="H10" s="1087"/>
      <c r="I10" s="1087"/>
      <c r="J10" s="1087"/>
      <c r="K10" s="1087"/>
      <c r="L10" s="1087"/>
      <c r="M10" s="1087"/>
      <c r="N10" s="1087"/>
      <c r="O10" s="1087"/>
      <c r="P10" s="1088"/>
      <c r="Q10" s="1098">
        <v>1153</v>
      </c>
      <c r="R10" s="1099"/>
      <c r="S10" s="1099"/>
      <c r="T10" s="1099"/>
      <c r="U10" s="1099"/>
      <c r="V10" s="1099">
        <v>1124</v>
      </c>
      <c r="W10" s="1099"/>
      <c r="X10" s="1099"/>
      <c r="Y10" s="1099"/>
      <c r="Z10" s="1099"/>
      <c r="AA10" s="1099">
        <v>29</v>
      </c>
      <c r="AB10" s="1099"/>
      <c r="AC10" s="1099"/>
      <c r="AD10" s="1099"/>
      <c r="AE10" s="1100"/>
      <c r="AF10" s="1092">
        <v>20</v>
      </c>
      <c r="AG10" s="1093"/>
      <c r="AH10" s="1093"/>
      <c r="AI10" s="1093"/>
      <c r="AJ10" s="1094"/>
      <c r="AK10" s="1141">
        <v>290</v>
      </c>
      <c r="AL10" s="1142"/>
      <c r="AM10" s="1142"/>
      <c r="AN10" s="1142"/>
      <c r="AO10" s="1142"/>
      <c r="AP10" s="1142">
        <v>1466</v>
      </c>
      <c r="AQ10" s="1142"/>
      <c r="AR10" s="1142"/>
      <c r="AS10" s="1142"/>
      <c r="AT10" s="1142"/>
      <c r="AU10" s="1139"/>
      <c r="AV10" s="1139"/>
      <c r="AW10" s="1139"/>
      <c r="AX10" s="1139"/>
      <c r="AY10" s="1140"/>
      <c r="AZ10" s="276"/>
      <c r="BA10" s="276"/>
      <c r="BB10" s="276"/>
      <c r="BC10" s="276"/>
      <c r="BD10" s="276"/>
      <c r="BE10" s="253"/>
      <c r="BF10" s="253"/>
      <c r="BG10" s="253"/>
      <c r="BH10" s="253"/>
      <c r="BI10" s="253"/>
      <c r="BJ10" s="253"/>
      <c r="BK10" s="253"/>
      <c r="BL10" s="253"/>
      <c r="BM10" s="253"/>
      <c r="BN10" s="253"/>
      <c r="BO10" s="253"/>
      <c r="BP10" s="253"/>
      <c r="BQ10" s="261">
        <v>4</v>
      </c>
      <c r="BR10" s="262"/>
      <c r="BS10" s="1069" t="s">
        <v>565</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129</v>
      </c>
      <c r="CN10" s="1045"/>
      <c r="CO10" s="1045"/>
      <c r="CP10" s="1045"/>
      <c r="CQ10" s="1046"/>
      <c r="CR10" s="1044">
        <v>87</v>
      </c>
      <c r="CS10" s="1045"/>
      <c r="CT10" s="1045"/>
      <c r="CU10" s="1045"/>
      <c r="CV10" s="1046"/>
      <c r="CW10" s="1044">
        <v>11</v>
      </c>
      <c r="CX10" s="1045"/>
      <c r="CY10" s="1045"/>
      <c r="CZ10" s="1045"/>
      <c r="DA10" s="1046"/>
      <c r="DB10" s="1044" t="s">
        <v>560</v>
      </c>
      <c r="DC10" s="1045"/>
      <c r="DD10" s="1045"/>
      <c r="DE10" s="1045"/>
      <c r="DF10" s="1046"/>
      <c r="DG10" s="1044" t="s">
        <v>560</v>
      </c>
      <c r="DH10" s="1045"/>
      <c r="DI10" s="1045"/>
      <c r="DJ10" s="1045"/>
      <c r="DK10" s="1046"/>
      <c r="DL10" s="1044" t="s">
        <v>560</v>
      </c>
      <c r="DM10" s="1045"/>
      <c r="DN10" s="1045"/>
      <c r="DO10" s="1045"/>
      <c r="DP10" s="1046"/>
      <c r="DQ10" s="1044" t="s">
        <v>560</v>
      </c>
      <c r="DR10" s="1045"/>
      <c r="DS10" s="1045"/>
      <c r="DT10" s="1045"/>
      <c r="DU10" s="1046"/>
      <c r="DV10" s="1047"/>
      <c r="DW10" s="1048"/>
      <c r="DX10" s="1048"/>
      <c r="DY10" s="1048"/>
      <c r="DZ10" s="1049"/>
      <c r="EA10" s="254"/>
    </row>
    <row r="11" spans="1:131" s="255" customFormat="1" ht="26.25" customHeight="1" x14ac:dyDescent="0.15">
      <c r="A11" s="260">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76"/>
      <c r="BA11" s="276"/>
      <c r="BB11" s="276"/>
      <c r="BC11" s="276"/>
      <c r="BD11" s="276"/>
      <c r="BE11" s="253"/>
      <c r="BF11" s="253"/>
      <c r="BG11" s="253"/>
      <c r="BH11" s="253"/>
      <c r="BI11" s="253"/>
      <c r="BJ11" s="253"/>
      <c r="BK11" s="253"/>
      <c r="BL11" s="253"/>
      <c r="BM11" s="253"/>
      <c r="BN11" s="253"/>
      <c r="BO11" s="253"/>
      <c r="BP11" s="253"/>
      <c r="BQ11" s="261">
        <v>5</v>
      </c>
      <c r="BR11" s="262"/>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4"/>
    </row>
    <row r="12" spans="1:131" s="255" customFormat="1" ht="26.25" customHeight="1" x14ac:dyDescent="0.15">
      <c r="A12" s="260">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76"/>
      <c r="BA12" s="276"/>
      <c r="BB12" s="276"/>
      <c r="BC12" s="276"/>
      <c r="BD12" s="276"/>
      <c r="BE12" s="253"/>
      <c r="BF12" s="253"/>
      <c r="BG12" s="253"/>
      <c r="BH12" s="253"/>
      <c r="BI12" s="253"/>
      <c r="BJ12" s="253"/>
      <c r="BK12" s="253"/>
      <c r="BL12" s="253"/>
      <c r="BM12" s="253"/>
      <c r="BN12" s="253"/>
      <c r="BO12" s="253"/>
      <c r="BP12" s="253"/>
      <c r="BQ12" s="261">
        <v>6</v>
      </c>
      <c r="BR12" s="262"/>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4"/>
    </row>
    <row r="13" spans="1:131" s="255" customFormat="1" ht="26.25" customHeight="1" x14ac:dyDescent="0.15">
      <c r="A13" s="260">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76"/>
      <c r="BA13" s="276"/>
      <c r="BB13" s="276"/>
      <c r="BC13" s="276"/>
      <c r="BD13" s="276"/>
      <c r="BE13" s="253"/>
      <c r="BF13" s="253"/>
      <c r="BG13" s="253"/>
      <c r="BH13" s="253"/>
      <c r="BI13" s="253"/>
      <c r="BJ13" s="253"/>
      <c r="BK13" s="253"/>
      <c r="BL13" s="253"/>
      <c r="BM13" s="253"/>
      <c r="BN13" s="253"/>
      <c r="BO13" s="253"/>
      <c r="BP13" s="253"/>
      <c r="BQ13" s="261">
        <v>7</v>
      </c>
      <c r="BR13" s="262"/>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4"/>
    </row>
    <row r="14" spans="1:131" s="255" customFormat="1" ht="26.25" customHeight="1" x14ac:dyDescent="0.15">
      <c r="A14" s="260">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76"/>
      <c r="BA14" s="276"/>
      <c r="BB14" s="276"/>
      <c r="BC14" s="276"/>
      <c r="BD14" s="276"/>
      <c r="BE14" s="253"/>
      <c r="BF14" s="253"/>
      <c r="BG14" s="253"/>
      <c r="BH14" s="253"/>
      <c r="BI14" s="253"/>
      <c r="BJ14" s="253"/>
      <c r="BK14" s="253"/>
      <c r="BL14" s="253"/>
      <c r="BM14" s="253"/>
      <c r="BN14" s="253"/>
      <c r="BO14" s="253"/>
      <c r="BP14" s="253"/>
      <c r="BQ14" s="261">
        <v>8</v>
      </c>
      <c r="BR14" s="262"/>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4"/>
    </row>
    <row r="15" spans="1:131" s="255" customFormat="1" ht="26.25" customHeight="1" x14ac:dyDescent="0.15">
      <c r="A15" s="260">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76"/>
      <c r="BA15" s="276"/>
      <c r="BB15" s="276"/>
      <c r="BC15" s="276"/>
      <c r="BD15" s="276"/>
      <c r="BE15" s="253"/>
      <c r="BF15" s="253"/>
      <c r="BG15" s="253"/>
      <c r="BH15" s="253"/>
      <c r="BI15" s="253"/>
      <c r="BJ15" s="253"/>
      <c r="BK15" s="253"/>
      <c r="BL15" s="253"/>
      <c r="BM15" s="253"/>
      <c r="BN15" s="253"/>
      <c r="BO15" s="253"/>
      <c r="BP15" s="253"/>
      <c r="BQ15" s="261">
        <v>9</v>
      </c>
      <c r="BR15" s="262"/>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4"/>
    </row>
    <row r="16" spans="1:131" s="255" customFormat="1" ht="26.25" customHeight="1" x14ac:dyDescent="0.15">
      <c r="A16" s="260">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76"/>
      <c r="BA16" s="276"/>
      <c r="BB16" s="276"/>
      <c r="BC16" s="276"/>
      <c r="BD16" s="276"/>
      <c r="BE16" s="253"/>
      <c r="BF16" s="253"/>
      <c r="BG16" s="253"/>
      <c r="BH16" s="253"/>
      <c r="BI16" s="253"/>
      <c r="BJ16" s="253"/>
      <c r="BK16" s="253"/>
      <c r="BL16" s="253"/>
      <c r="BM16" s="253"/>
      <c r="BN16" s="253"/>
      <c r="BO16" s="253"/>
      <c r="BP16" s="253"/>
      <c r="BQ16" s="261">
        <v>10</v>
      </c>
      <c r="BR16" s="262"/>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4"/>
    </row>
    <row r="17" spans="1:131" s="255" customFormat="1" ht="26.25" customHeight="1" x14ac:dyDescent="0.15">
      <c r="A17" s="260">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76"/>
      <c r="BA17" s="276"/>
      <c r="BB17" s="276"/>
      <c r="BC17" s="276"/>
      <c r="BD17" s="276"/>
      <c r="BE17" s="253"/>
      <c r="BF17" s="253"/>
      <c r="BG17" s="253"/>
      <c r="BH17" s="253"/>
      <c r="BI17" s="253"/>
      <c r="BJ17" s="253"/>
      <c r="BK17" s="253"/>
      <c r="BL17" s="253"/>
      <c r="BM17" s="253"/>
      <c r="BN17" s="253"/>
      <c r="BO17" s="253"/>
      <c r="BP17" s="253"/>
      <c r="BQ17" s="261">
        <v>11</v>
      </c>
      <c r="BR17" s="262"/>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4"/>
    </row>
    <row r="18" spans="1:131" s="255" customFormat="1" ht="26.25" customHeight="1" x14ac:dyDescent="0.15">
      <c r="A18" s="260">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76"/>
      <c r="BA18" s="276"/>
      <c r="BB18" s="276"/>
      <c r="BC18" s="276"/>
      <c r="BD18" s="276"/>
      <c r="BE18" s="253"/>
      <c r="BF18" s="253"/>
      <c r="BG18" s="253"/>
      <c r="BH18" s="253"/>
      <c r="BI18" s="253"/>
      <c r="BJ18" s="253"/>
      <c r="BK18" s="253"/>
      <c r="BL18" s="253"/>
      <c r="BM18" s="253"/>
      <c r="BN18" s="253"/>
      <c r="BO18" s="253"/>
      <c r="BP18" s="253"/>
      <c r="BQ18" s="261">
        <v>12</v>
      </c>
      <c r="BR18" s="262"/>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4"/>
    </row>
    <row r="19" spans="1:131" s="255" customFormat="1" ht="26.25" customHeight="1" x14ac:dyDescent="0.15">
      <c r="A19" s="260">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76"/>
      <c r="BA19" s="276"/>
      <c r="BB19" s="276"/>
      <c r="BC19" s="276"/>
      <c r="BD19" s="276"/>
      <c r="BE19" s="253"/>
      <c r="BF19" s="253"/>
      <c r="BG19" s="253"/>
      <c r="BH19" s="253"/>
      <c r="BI19" s="253"/>
      <c r="BJ19" s="253"/>
      <c r="BK19" s="253"/>
      <c r="BL19" s="253"/>
      <c r="BM19" s="253"/>
      <c r="BN19" s="253"/>
      <c r="BO19" s="253"/>
      <c r="BP19" s="253"/>
      <c r="BQ19" s="261">
        <v>13</v>
      </c>
      <c r="BR19" s="262"/>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4"/>
    </row>
    <row r="20" spans="1:131" s="255" customFormat="1" ht="26.25" customHeight="1" x14ac:dyDescent="0.15">
      <c r="A20" s="260">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76"/>
      <c r="BA20" s="276"/>
      <c r="BB20" s="276"/>
      <c r="BC20" s="276"/>
      <c r="BD20" s="276"/>
      <c r="BE20" s="253"/>
      <c r="BF20" s="253"/>
      <c r="BG20" s="253"/>
      <c r="BH20" s="253"/>
      <c r="BI20" s="253"/>
      <c r="BJ20" s="253"/>
      <c r="BK20" s="253"/>
      <c r="BL20" s="253"/>
      <c r="BM20" s="253"/>
      <c r="BN20" s="253"/>
      <c r="BO20" s="253"/>
      <c r="BP20" s="253"/>
      <c r="BQ20" s="261">
        <v>14</v>
      </c>
      <c r="BR20" s="262"/>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4"/>
    </row>
    <row r="21" spans="1:131" s="255" customFormat="1" ht="26.25" customHeight="1" thickBot="1" x14ac:dyDescent="0.2">
      <c r="A21" s="260">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76"/>
      <c r="BA21" s="276"/>
      <c r="BB21" s="276"/>
      <c r="BC21" s="276"/>
      <c r="BD21" s="276"/>
      <c r="BE21" s="253"/>
      <c r="BF21" s="253"/>
      <c r="BG21" s="253"/>
      <c r="BH21" s="253"/>
      <c r="BI21" s="253"/>
      <c r="BJ21" s="253"/>
      <c r="BK21" s="253"/>
      <c r="BL21" s="253"/>
      <c r="BM21" s="253"/>
      <c r="BN21" s="253"/>
      <c r="BO21" s="253"/>
      <c r="BP21" s="253"/>
      <c r="BQ21" s="261">
        <v>15</v>
      </c>
      <c r="BR21" s="262"/>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4"/>
    </row>
    <row r="22" spans="1:131" s="255" customFormat="1" ht="26.25" customHeight="1" x14ac:dyDescent="0.15">
      <c r="A22" s="260">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381</v>
      </c>
      <c r="BA22" s="1084"/>
      <c r="BB22" s="1084"/>
      <c r="BC22" s="1084"/>
      <c r="BD22" s="1085"/>
      <c r="BE22" s="253"/>
      <c r="BF22" s="253"/>
      <c r="BG22" s="253"/>
      <c r="BH22" s="253"/>
      <c r="BI22" s="253"/>
      <c r="BJ22" s="253"/>
      <c r="BK22" s="253"/>
      <c r="BL22" s="253"/>
      <c r="BM22" s="253"/>
      <c r="BN22" s="253"/>
      <c r="BO22" s="253"/>
      <c r="BP22" s="253"/>
      <c r="BQ22" s="261">
        <v>16</v>
      </c>
      <c r="BR22" s="262"/>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4"/>
    </row>
    <row r="23" spans="1:131" s="255" customFormat="1" ht="26.25" customHeight="1" thickBot="1" x14ac:dyDescent="0.2">
      <c r="A23" s="263" t="s">
        <v>382</v>
      </c>
      <c r="B23" s="999" t="s">
        <v>383</v>
      </c>
      <c r="C23" s="1000"/>
      <c r="D23" s="1000"/>
      <c r="E23" s="1000"/>
      <c r="F23" s="1000"/>
      <c r="G23" s="1000"/>
      <c r="H23" s="1000"/>
      <c r="I23" s="1000"/>
      <c r="J23" s="1000"/>
      <c r="K23" s="1000"/>
      <c r="L23" s="1000"/>
      <c r="M23" s="1000"/>
      <c r="N23" s="1000"/>
      <c r="O23" s="1000"/>
      <c r="P23" s="1001"/>
      <c r="Q23" s="1123">
        <v>56485</v>
      </c>
      <c r="R23" s="1124"/>
      <c r="S23" s="1124"/>
      <c r="T23" s="1124"/>
      <c r="U23" s="1124"/>
      <c r="V23" s="1124">
        <v>53665</v>
      </c>
      <c r="W23" s="1124"/>
      <c r="X23" s="1124"/>
      <c r="Y23" s="1124"/>
      <c r="Z23" s="1124"/>
      <c r="AA23" s="1124">
        <v>2820</v>
      </c>
      <c r="AB23" s="1124"/>
      <c r="AC23" s="1124"/>
      <c r="AD23" s="1124"/>
      <c r="AE23" s="1125"/>
      <c r="AF23" s="1126">
        <v>2733</v>
      </c>
      <c r="AG23" s="1124"/>
      <c r="AH23" s="1124"/>
      <c r="AI23" s="1124"/>
      <c r="AJ23" s="1127"/>
      <c r="AK23" s="1128"/>
      <c r="AL23" s="1129"/>
      <c r="AM23" s="1129"/>
      <c r="AN23" s="1129"/>
      <c r="AO23" s="1129"/>
      <c r="AP23" s="1124">
        <v>49449</v>
      </c>
      <c r="AQ23" s="1124"/>
      <c r="AR23" s="1124"/>
      <c r="AS23" s="1124"/>
      <c r="AT23" s="1124"/>
      <c r="AU23" s="1130"/>
      <c r="AV23" s="1130"/>
      <c r="AW23" s="1130"/>
      <c r="AX23" s="1130"/>
      <c r="AY23" s="1131"/>
      <c r="AZ23" s="1120" t="s">
        <v>126</v>
      </c>
      <c r="BA23" s="1121"/>
      <c r="BB23" s="1121"/>
      <c r="BC23" s="1121"/>
      <c r="BD23" s="1122"/>
      <c r="BE23" s="253"/>
      <c r="BF23" s="253"/>
      <c r="BG23" s="253"/>
      <c r="BH23" s="253"/>
      <c r="BI23" s="253"/>
      <c r="BJ23" s="253"/>
      <c r="BK23" s="253"/>
      <c r="BL23" s="253"/>
      <c r="BM23" s="253"/>
      <c r="BN23" s="253"/>
      <c r="BO23" s="253"/>
      <c r="BP23" s="253"/>
      <c r="BQ23" s="261">
        <v>17</v>
      </c>
      <c r="BR23" s="262"/>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4"/>
    </row>
    <row r="24" spans="1:131" s="255" customFormat="1" ht="26.25" customHeight="1" x14ac:dyDescent="0.15">
      <c r="A24" s="1119" t="s">
        <v>384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76"/>
      <c r="BA24" s="276"/>
      <c r="BB24" s="276"/>
      <c r="BC24" s="276"/>
      <c r="BD24" s="276"/>
      <c r="BE24" s="253"/>
      <c r="BF24" s="253"/>
      <c r="BG24" s="253"/>
      <c r="BH24" s="253"/>
      <c r="BI24" s="253"/>
      <c r="BJ24" s="253"/>
      <c r="BK24" s="253"/>
      <c r="BL24" s="253"/>
      <c r="BM24" s="253"/>
      <c r="BN24" s="253"/>
      <c r="BO24" s="253"/>
      <c r="BP24" s="253"/>
      <c r="BQ24" s="261">
        <v>18</v>
      </c>
      <c r="BR24" s="262"/>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4"/>
    </row>
    <row r="25" spans="1:131" s="248" customFormat="1" ht="26.25" customHeight="1" thickBot="1" x14ac:dyDescent="0.2">
      <c r="A25" s="1118" t="s">
        <v>385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76"/>
      <c r="BK25" s="276"/>
      <c r="BL25" s="276"/>
      <c r="BM25" s="276"/>
      <c r="BN25" s="276"/>
      <c r="BO25" s="264"/>
      <c r="BP25" s="264"/>
      <c r="BQ25" s="261">
        <v>19</v>
      </c>
      <c r="BR25" s="262"/>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360</v>
      </c>
      <c r="B26" s="1051"/>
      <c r="C26" s="1051"/>
      <c r="D26" s="1051"/>
      <c r="E26" s="1051"/>
      <c r="F26" s="1051"/>
      <c r="G26" s="1051"/>
      <c r="H26" s="1051"/>
      <c r="I26" s="1051"/>
      <c r="J26" s="1051"/>
      <c r="K26" s="1051"/>
      <c r="L26" s="1051"/>
      <c r="M26" s="1051"/>
      <c r="N26" s="1051"/>
      <c r="O26" s="1051"/>
      <c r="P26" s="1052"/>
      <c r="Q26" s="1056" t="s">
        <v>386</v>
      </c>
      <c r="R26" s="1057"/>
      <c r="S26" s="1057"/>
      <c r="T26" s="1057"/>
      <c r="U26" s="1058"/>
      <c r="V26" s="1056" t="s">
        <v>387</v>
      </c>
      <c r="W26" s="1057"/>
      <c r="X26" s="1057"/>
      <c r="Y26" s="1057"/>
      <c r="Z26" s="1058"/>
      <c r="AA26" s="1056" t="s">
        <v>388</v>
      </c>
      <c r="AB26" s="1057"/>
      <c r="AC26" s="1057"/>
      <c r="AD26" s="1057"/>
      <c r="AE26" s="1057"/>
      <c r="AF26" s="1114" t="s">
        <v>389</v>
      </c>
      <c r="AG26" s="1063"/>
      <c r="AH26" s="1063"/>
      <c r="AI26" s="1063"/>
      <c r="AJ26" s="1115"/>
      <c r="AK26" s="1057" t="s">
        <v>390</v>
      </c>
      <c r="AL26" s="1057"/>
      <c r="AM26" s="1057"/>
      <c r="AN26" s="1057"/>
      <c r="AO26" s="1058"/>
      <c r="AP26" s="1056" t="s">
        <v>391</v>
      </c>
      <c r="AQ26" s="1057"/>
      <c r="AR26" s="1057"/>
      <c r="AS26" s="1057"/>
      <c r="AT26" s="1058"/>
      <c r="AU26" s="1056" t="s">
        <v>392</v>
      </c>
      <c r="AV26" s="1057"/>
      <c r="AW26" s="1057"/>
      <c r="AX26" s="1057"/>
      <c r="AY26" s="1058"/>
      <c r="AZ26" s="1056" t="s">
        <v>393</v>
      </c>
      <c r="BA26" s="1057"/>
      <c r="BB26" s="1057"/>
      <c r="BC26" s="1057"/>
      <c r="BD26" s="1058"/>
      <c r="BE26" s="1056" t="s">
        <v>367</v>
      </c>
      <c r="BF26" s="1057"/>
      <c r="BG26" s="1057"/>
      <c r="BH26" s="1057"/>
      <c r="BI26" s="1072"/>
      <c r="BJ26" s="276"/>
      <c r="BK26" s="276"/>
      <c r="BL26" s="276"/>
      <c r="BM26" s="276"/>
      <c r="BN26" s="276"/>
      <c r="BO26" s="264"/>
      <c r="BP26" s="264"/>
      <c r="BQ26" s="261">
        <v>20</v>
      </c>
      <c r="BR26" s="262"/>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76"/>
      <c r="BK27" s="276"/>
      <c r="BL27" s="276"/>
      <c r="BM27" s="276"/>
      <c r="BN27" s="276"/>
      <c r="BO27" s="264"/>
      <c r="BP27" s="264"/>
      <c r="BQ27" s="261">
        <v>21</v>
      </c>
      <c r="BR27" s="262"/>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5">
        <v>1</v>
      </c>
      <c r="B28" s="1105" t="s">
        <v>394</v>
      </c>
      <c r="C28" s="1106"/>
      <c r="D28" s="1106"/>
      <c r="E28" s="1106"/>
      <c r="F28" s="1106"/>
      <c r="G28" s="1106"/>
      <c r="H28" s="1106"/>
      <c r="I28" s="1106"/>
      <c r="J28" s="1106"/>
      <c r="K28" s="1106"/>
      <c r="L28" s="1106"/>
      <c r="M28" s="1106"/>
      <c r="N28" s="1106"/>
      <c r="O28" s="1106"/>
      <c r="P28" s="1107"/>
      <c r="Q28" s="1108">
        <v>13685</v>
      </c>
      <c r="R28" s="1109"/>
      <c r="S28" s="1109"/>
      <c r="T28" s="1109"/>
      <c r="U28" s="1109"/>
      <c r="V28" s="1109">
        <v>13533</v>
      </c>
      <c r="W28" s="1109"/>
      <c r="X28" s="1109"/>
      <c r="Y28" s="1109"/>
      <c r="Z28" s="1109"/>
      <c r="AA28" s="1109">
        <v>152</v>
      </c>
      <c r="AB28" s="1109"/>
      <c r="AC28" s="1109"/>
      <c r="AD28" s="1109"/>
      <c r="AE28" s="1110"/>
      <c r="AF28" s="1111">
        <v>152</v>
      </c>
      <c r="AG28" s="1109"/>
      <c r="AH28" s="1109"/>
      <c r="AI28" s="1109"/>
      <c r="AJ28" s="1112"/>
      <c r="AK28" s="1113">
        <v>972</v>
      </c>
      <c r="AL28" s="1101"/>
      <c r="AM28" s="1101"/>
      <c r="AN28" s="1101"/>
      <c r="AO28" s="1101"/>
      <c r="AP28" s="1101" t="s">
        <v>560</v>
      </c>
      <c r="AQ28" s="1101"/>
      <c r="AR28" s="1101"/>
      <c r="AS28" s="1101"/>
      <c r="AT28" s="1101"/>
      <c r="AU28" s="1101" t="s">
        <v>496</v>
      </c>
      <c r="AV28" s="1101"/>
      <c r="AW28" s="1101"/>
      <c r="AX28" s="1101"/>
      <c r="AY28" s="1101"/>
      <c r="AZ28" s="1102" t="s">
        <v>496</v>
      </c>
      <c r="BA28" s="1102"/>
      <c r="BB28" s="1102"/>
      <c r="BC28" s="1102"/>
      <c r="BD28" s="1102"/>
      <c r="BE28" s="1103"/>
      <c r="BF28" s="1103"/>
      <c r="BG28" s="1103"/>
      <c r="BH28" s="1103"/>
      <c r="BI28" s="1104"/>
      <c r="BJ28" s="276"/>
      <c r="BK28" s="276"/>
      <c r="BL28" s="276"/>
      <c r="BM28" s="276"/>
      <c r="BN28" s="276"/>
      <c r="BO28" s="264"/>
      <c r="BP28" s="264"/>
      <c r="BQ28" s="261">
        <v>22</v>
      </c>
      <c r="BR28" s="262"/>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5">
        <v>2</v>
      </c>
      <c r="B29" s="1086" t="s">
        <v>395</v>
      </c>
      <c r="C29" s="1087"/>
      <c r="D29" s="1087"/>
      <c r="E29" s="1087"/>
      <c r="F29" s="1087"/>
      <c r="G29" s="1087"/>
      <c r="H29" s="1087"/>
      <c r="I29" s="1087"/>
      <c r="J29" s="1087"/>
      <c r="K29" s="1087"/>
      <c r="L29" s="1087"/>
      <c r="M29" s="1087"/>
      <c r="N29" s="1087"/>
      <c r="O29" s="1087"/>
      <c r="P29" s="1088"/>
      <c r="Q29" s="1098">
        <v>13</v>
      </c>
      <c r="R29" s="1099"/>
      <c r="S29" s="1099"/>
      <c r="T29" s="1099"/>
      <c r="U29" s="1099"/>
      <c r="V29" s="1099">
        <v>11</v>
      </c>
      <c r="W29" s="1099"/>
      <c r="X29" s="1099"/>
      <c r="Y29" s="1099"/>
      <c r="Z29" s="1099"/>
      <c r="AA29" s="1099">
        <v>2</v>
      </c>
      <c r="AB29" s="1099"/>
      <c r="AC29" s="1099"/>
      <c r="AD29" s="1099"/>
      <c r="AE29" s="1100"/>
      <c r="AF29" s="1092">
        <v>2</v>
      </c>
      <c r="AG29" s="1093"/>
      <c r="AH29" s="1093"/>
      <c r="AI29" s="1093"/>
      <c r="AJ29" s="1094"/>
      <c r="AK29" s="1035" t="s">
        <v>560</v>
      </c>
      <c r="AL29" s="1026"/>
      <c r="AM29" s="1026"/>
      <c r="AN29" s="1026"/>
      <c r="AO29" s="1026"/>
      <c r="AP29" s="1026" t="s">
        <v>560</v>
      </c>
      <c r="AQ29" s="1026"/>
      <c r="AR29" s="1026"/>
      <c r="AS29" s="1026"/>
      <c r="AT29" s="1026"/>
      <c r="AU29" s="1026" t="s">
        <v>496</v>
      </c>
      <c r="AV29" s="1026"/>
      <c r="AW29" s="1026"/>
      <c r="AX29" s="1026"/>
      <c r="AY29" s="1026"/>
      <c r="AZ29" s="1097" t="s">
        <v>496</v>
      </c>
      <c r="BA29" s="1097"/>
      <c r="BB29" s="1097"/>
      <c r="BC29" s="1097"/>
      <c r="BD29" s="1097"/>
      <c r="BE29" s="1081"/>
      <c r="BF29" s="1081"/>
      <c r="BG29" s="1081"/>
      <c r="BH29" s="1081"/>
      <c r="BI29" s="1082"/>
      <c r="BJ29" s="276"/>
      <c r="BK29" s="276"/>
      <c r="BL29" s="276"/>
      <c r="BM29" s="276"/>
      <c r="BN29" s="276"/>
      <c r="BO29" s="264"/>
      <c r="BP29" s="264"/>
      <c r="BQ29" s="261">
        <v>23</v>
      </c>
      <c r="BR29" s="262"/>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5">
        <v>3</v>
      </c>
      <c r="B30" s="1086" t="s">
        <v>396</v>
      </c>
      <c r="C30" s="1087"/>
      <c r="D30" s="1087"/>
      <c r="E30" s="1087"/>
      <c r="F30" s="1087"/>
      <c r="G30" s="1087"/>
      <c r="H30" s="1087"/>
      <c r="I30" s="1087"/>
      <c r="J30" s="1087"/>
      <c r="K30" s="1087"/>
      <c r="L30" s="1087"/>
      <c r="M30" s="1087"/>
      <c r="N30" s="1087"/>
      <c r="O30" s="1087"/>
      <c r="P30" s="1088"/>
      <c r="Q30" s="1098">
        <v>11815</v>
      </c>
      <c r="R30" s="1099"/>
      <c r="S30" s="1099"/>
      <c r="T30" s="1099"/>
      <c r="U30" s="1099"/>
      <c r="V30" s="1099">
        <v>11586</v>
      </c>
      <c r="W30" s="1099"/>
      <c r="X30" s="1099"/>
      <c r="Y30" s="1099"/>
      <c r="Z30" s="1099"/>
      <c r="AA30" s="1099">
        <v>229</v>
      </c>
      <c r="AB30" s="1099"/>
      <c r="AC30" s="1099"/>
      <c r="AD30" s="1099"/>
      <c r="AE30" s="1100"/>
      <c r="AF30" s="1092">
        <v>229</v>
      </c>
      <c r="AG30" s="1093"/>
      <c r="AH30" s="1093"/>
      <c r="AI30" s="1093"/>
      <c r="AJ30" s="1094"/>
      <c r="AK30" s="1035">
        <v>1895</v>
      </c>
      <c r="AL30" s="1026"/>
      <c r="AM30" s="1026"/>
      <c r="AN30" s="1026"/>
      <c r="AO30" s="1026"/>
      <c r="AP30" s="1026" t="s">
        <v>560</v>
      </c>
      <c r="AQ30" s="1026"/>
      <c r="AR30" s="1026"/>
      <c r="AS30" s="1026"/>
      <c r="AT30" s="1026"/>
      <c r="AU30" s="1026" t="s">
        <v>496</v>
      </c>
      <c r="AV30" s="1026"/>
      <c r="AW30" s="1026"/>
      <c r="AX30" s="1026"/>
      <c r="AY30" s="1026"/>
      <c r="AZ30" s="1097" t="s">
        <v>496</v>
      </c>
      <c r="BA30" s="1097"/>
      <c r="BB30" s="1097"/>
      <c r="BC30" s="1097"/>
      <c r="BD30" s="1097"/>
      <c r="BE30" s="1081"/>
      <c r="BF30" s="1081"/>
      <c r="BG30" s="1081"/>
      <c r="BH30" s="1081"/>
      <c r="BI30" s="1082"/>
      <c r="BJ30" s="276"/>
      <c r="BK30" s="276"/>
      <c r="BL30" s="276"/>
      <c r="BM30" s="276"/>
      <c r="BN30" s="276"/>
      <c r="BO30" s="264"/>
      <c r="BP30" s="264"/>
      <c r="BQ30" s="261">
        <v>24</v>
      </c>
      <c r="BR30" s="262"/>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5">
        <v>4</v>
      </c>
      <c r="B31" s="1086" t="s">
        <v>397</v>
      </c>
      <c r="C31" s="1087"/>
      <c r="D31" s="1087"/>
      <c r="E31" s="1087"/>
      <c r="F31" s="1087"/>
      <c r="G31" s="1087"/>
      <c r="H31" s="1087"/>
      <c r="I31" s="1087"/>
      <c r="J31" s="1087"/>
      <c r="K31" s="1087"/>
      <c r="L31" s="1087"/>
      <c r="M31" s="1087"/>
      <c r="N31" s="1087"/>
      <c r="O31" s="1087"/>
      <c r="P31" s="1088"/>
      <c r="Q31" s="1098">
        <v>1689</v>
      </c>
      <c r="R31" s="1099"/>
      <c r="S31" s="1099"/>
      <c r="T31" s="1099"/>
      <c r="U31" s="1099"/>
      <c r="V31" s="1099">
        <v>1640</v>
      </c>
      <c r="W31" s="1099"/>
      <c r="X31" s="1099"/>
      <c r="Y31" s="1099"/>
      <c r="Z31" s="1099"/>
      <c r="AA31" s="1099">
        <v>49</v>
      </c>
      <c r="AB31" s="1099"/>
      <c r="AC31" s="1099"/>
      <c r="AD31" s="1099"/>
      <c r="AE31" s="1100"/>
      <c r="AF31" s="1092">
        <v>49</v>
      </c>
      <c r="AG31" s="1093"/>
      <c r="AH31" s="1093"/>
      <c r="AI31" s="1093"/>
      <c r="AJ31" s="1094"/>
      <c r="AK31" s="1035">
        <v>270</v>
      </c>
      <c r="AL31" s="1026"/>
      <c r="AM31" s="1026"/>
      <c r="AN31" s="1026"/>
      <c r="AO31" s="1026"/>
      <c r="AP31" s="1026" t="s">
        <v>560</v>
      </c>
      <c r="AQ31" s="1026"/>
      <c r="AR31" s="1026"/>
      <c r="AS31" s="1026"/>
      <c r="AT31" s="1026"/>
      <c r="AU31" s="1026" t="s">
        <v>496</v>
      </c>
      <c r="AV31" s="1026"/>
      <c r="AW31" s="1026"/>
      <c r="AX31" s="1026"/>
      <c r="AY31" s="1026"/>
      <c r="AZ31" s="1097" t="s">
        <v>496</v>
      </c>
      <c r="BA31" s="1097"/>
      <c r="BB31" s="1097"/>
      <c r="BC31" s="1097"/>
      <c r="BD31" s="1097"/>
      <c r="BE31" s="1081"/>
      <c r="BF31" s="1081"/>
      <c r="BG31" s="1081"/>
      <c r="BH31" s="1081"/>
      <c r="BI31" s="1082"/>
      <c r="BJ31" s="276"/>
      <c r="BK31" s="276"/>
      <c r="BL31" s="276"/>
      <c r="BM31" s="276"/>
      <c r="BN31" s="276"/>
      <c r="BO31" s="264"/>
      <c r="BP31" s="264"/>
      <c r="BQ31" s="261">
        <v>25</v>
      </c>
      <c r="BR31" s="262"/>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5">
        <v>5</v>
      </c>
      <c r="B32" s="1086" t="s">
        <v>398</v>
      </c>
      <c r="C32" s="1087"/>
      <c r="D32" s="1087"/>
      <c r="E32" s="1087"/>
      <c r="F32" s="1087"/>
      <c r="G32" s="1087"/>
      <c r="H32" s="1087"/>
      <c r="I32" s="1087"/>
      <c r="J32" s="1087"/>
      <c r="K32" s="1087"/>
      <c r="L32" s="1087"/>
      <c r="M32" s="1087"/>
      <c r="N32" s="1087"/>
      <c r="O32" s="1087"/>
      <c r="P32" s="1088"/>
      <c r="Q32" s="1098">
        <v>2237</v>
      </c>
      <c r="R32" s="1099"/>
      <c r="S32" s="1099"/>
      <c r="T32" s="1099"/>
      <c r="U32" s="1099"/>
      <c r="V32" s="1099">
        <v>1884</v>
      </c>
      <c r="W32" s="1099"/>
      <c r="X32" s="1099"/>
      <c r="Y32" s="1099"/>
      <c r="Z32" s="1099"/>
      <c r="AA32" s="1099">
        <v>353</v>
      </c>
      <c r="AB32" s="1099"/>
      <c r="AC32" s="1099"/>
      <c r="AD32" s="1099"/>
      <c r="AE32" s="1100"/>
      <c r="AF32" s="1092">
        <v>2220</v>
      </c>
      <c r="AG32" s="1093"/>
      <c r="AH32" s="1093"/>
      <c r="AI32" s="1093"/>
      <c r="AJ32" s="1094"/>
      <c r="AK32" s="1035">
        <v>4</v>
      </c>
      <c r="AL32" s="1026"/>
      <c r="AM32" s="1026"/>
      <c r="AN32" s="1026"/>
      <c r="AO32" s="1026"/>
      <c r="AP32" s="1026">
        <v>5170</v>
      </c>
      <c r="AQ32" s="1026"/>
      <c r="AR32" s="1026"/>
      <c r="AS32" s="1026"/>
      <c r="AT32" s="1026"/>
      <c r="AU32" s="1026" t="s">
        <v>560</v>
      </c>
      <c r="AV32" s="1026"/>
      <c r="AW32" s="1026"/>
      <c r="AX32" s="1026"/>
      <c r="AY32" s="1026"/>
      <c r="AZ32" s="1097" t="s">
        <v>560</v>
      </c>
      <c r="BA32" s="1097"/>
      <c r="BB32" s="1097"/>
      <c r="BC32" s="1097"/>
      <c r="BD32" s="1097"/>
      <c r="BE32" s="1081" t="s">
        <v>399</v>
      </c>
      <c r="BF32" s="1081"/>
      <c r="BG32" s="1081"/>
      <c r="BH32" s="1081"/>
      <c r="BI32" s="1082"/>
      <c r="BJ32" s="276"/>
      <c r="BK32" s="276"/>
      <c r="BL32" s="276"/>
      <c r="BM32" s="276"/>
      <c r="BN32" s="276"/>
      <c r="BO32" s="264"/>
      <c r="BP32" s="264"/>
      <c r="BQ32" s="261">
        <v>26</v>
      </c>
      <c r="BR32" s="262"/>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5">
        <v>6</v>
      </c>
      <c r="B33" s="1086" t="s">
        <v>400</v>
      </c>
      <c r="C33" s="1087"/>
      <c r="D33" s="1087"/>
      <c r="E33" s="1087"/>
      <c r="F33" s="1087"/>
      <c r="G33" s="1087"/>
      <c r="H33" s="1087"/>
      <c r="I33" s="1087"/>
      <c r="J33" s="1087"/>
      <c r="K33" s="1087"/>
      <c r="L33" s="1087"/>
      <c r="M33" s="1087"/>
      <c r="N33" s="1087"/>
      <c r="O33" s="1087"/>
      <c r="P33" s="1088"/>
      <c r="Q33" s="1098">
        <v>12507</v>
      </c>
      <c r="R33" s="1099"/>
      <c r="S33" s="1099"/>
      <c r="T33" s="1099"/>
      <c r="U33" s="1099"/>
      <c r="V33" s="1099">
        <v>13005</v>
      </c>
      <c r="W33" s="1099"/>
      <c r="X33" s="1099"/>
      <c r="Y33" s="1099"/>
      <c r="Z33" s="1099"/>
      <c r="AA33" s="1099">
        <v>-498</v>
      </c>
      <c r="AB33" s="1099"/>
      <c r="AC33" s="1099"/>
      <c r="AD33" s="1099"/>
      <c r="AE33" s="1100"/>
      <c r="AF33" s="1092">
        <v>2791</v>
      </c>
      <c r="AG33" s="1093"/>
      <c r="AH33" s="1093"/>
      <c r="AI33" s="1093"/>
      <c r="AJ33" s="1094"/>
      <c r="AK33" s="1035">
        <v>996</v>
      </c>
      <c r="AL33" s="1026"/>
      <c r="AM33" s="1026"/>
      <c r="AN33" s="1026"/>
      <c r="AO33" s="1026"/>
      <c r="AP33" s="1026">
        <v>2882</v>
      </c>
      <c r="AQ33" s="1026"/>
      <c r="AR33" s="1026"/>
      <c r="AS33" s="1026"/>
      <c r="AT33" s="1026"/>
      <c r="AU33" s="1026">
        <v>1579</v>
      </c>
      <c r="AV33" s="1026"/>
      <c r="AW33" s="1026"/>
      <c r="AX33" s="1026"/>
      <c r="AY33" s="1026"/>
      <c r="AZ33" s="1097" t="s">
        <v>560</v>
      </c>
      <c r="BA33" s="1097"/>
      <c r="BB33" s="1097"/>
      <c r="BC33" s="1097"/>
      <c r="BD33" s="1097"/>
      <c r="BE33" s="1081" t="s">
        <v>399</v>
      </c>
      <c r="BF33" s="1081"/>
      <c r="BG33" s="1081"/>
      <c r="BH33" s="1081"/>
      <c r="BI33" s="1082"/>
      <c r="BJ33" s="276"/>
      <c r="BK33" s="276"/>
      <c r="BL33" s="276"/>
      <c r="BM33" s="276"/>
      <c r="BN33" s="276"/>
      <c r="BO33" s="264"/>
      <c r="BP33" s="264"/>
      <c r="BQ33" s="261">
        <v>27</v>
      </c>
      <c r="BR33" s="262"/>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5">
        <v>7</v>
      </c>
      <c r="B34" s="1086" t="s">
        <v>401</v>
      </c>
      <c r="C34" s="1087"/>
      <c r="D34" s="1087"/>
      <c r="E34" s="1087"/>
      <c r="F34" s="1087"/>
      <c r="G34" s="1087"/>
      <c r="H34" s="1087"/>
      <c r="I34" s="1087"/>
      <c r="J34" s="1087"/>
      <c r="K34" s="1087"/>
      <c r="L34" s="1087"/>
      <c r="M34" s="1087"/>
      <c r="N34" s="1087"/>
      <c r="O34" s="1087"/>
      <c r="P34" s="1088"/>
      <c r="Q34" s="1098">
        <v>1789</v>
      </c>
      <c r="R34" s="1099"/>
      <c r="S34" s="1099"/>
      <c r="T34" s="1099"/>
      <c r="U34" s="1099"/>
      <c r="V34" s="1099">
        <v>1816</v>
      </c>
      <c r="W34" s="1099"/>
      <c r="X34" s="1099"/>
      <c r="Y34" s="1099"/>
      <c r="Z34" s="1099"/>
      <c r="AA34" s="1099">
        <v>-28</v>
      </c>
      <c r="AB34" s="1099"/>
      <c r="AC34" s="1099"/>
      <c r="AD34" s="1099"/>
      <c r="AE34" s="1100"/>
      <c r="AF34" s="1092">
        <v>236</v>
      </c>
      <c r="AG34" s="1093"/>
      <c r="AH34" s="1093"/>
      <c r="AI34" s="1093"/>
      <c r="AJ34" s="1094"/>
      <c r="AK34" s="1035">
        <v>929</v>
      </c>
      <c r="AL34" s="1026"/>
      <c r="AM34" s="1026"/>
      <c r="AN34" s="1026"/>
      <c r="AO34" s="1026"/>
      <c r="AP34" s="1026">
        <v>12310</v>
      </c>
      <c r="AQ34" s="1026"/>
      <c r="AR34" s="1026"/>
      <c r="AS34" s="1026"/>
      <c r="AT34" s="1026"/>
      <c r="AU34" s="1026">
        <v>10070</v>
      </c>
      <c r="AV34" s="1026"/>
      <c r="AW34" s="1026"/>
      <c r="AX34" s="1026"/>
      <c r="AY34" s="1026"/>
      <c r="AZ34" s="1097" t="s">
        <v>560</v>
      </c>
      <c r="BA34" s="1097"/>
      <c r="BB34" s="1097"/>
      <c r="BC34" s="1097"/>
      <c r="BD34" s="1097"/>
      <c r="BE34" s="1081" t="s">
        <v>399</v>
      </c>
      <c r="BF34" s="1081"/>
      <c r="BG34" s="1081"/>
      <c r="BH34" s="1081"/>
      <c r="BI34" s="1082"/>
      <c r="BJ34" s="276"/>
      <c r="BK34" s="276"/>
      <c r="BL34" s="276"/>
      <c r="BM34" s="276"/>
      <c r="BN34" s="276"/>
      <c r="BO34" s="264"/>
      <c r="BP34" s="264"/>
      <c r="BQ34" s="261">
        <v>28</v>
      </c>
      <c r="BR34" s="262"/>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5">
        <v>8</v>
      </c>
      <c r="B35" s="1086" t="s">
        <v>402</v>
      </c>
      <c r="C35" s="1087"/>
      <c r="D35" s="1087"/>
      <c r="E35" s="1087"/>
      <c r="F35" s="1087"/>
      <c r="G35" s="1087"/>
      <c r="H35" s="1087"/>
      <c r="I35" s="1087"/>
      <c r="J35" s="1087"/>
      <c r="K35" s="1087"/>
      <c r="L35" s="1087"/>
      <c r="M35" s="1087"/>
      <c r="N35" s="1087"/>
      <c r="O35" s="1087"/>
      <c r="P35" s="1088"/>
      <c r="Q35" s="1098">
        <v>67</v>
      </c>
      <c r="R35" s="1099"/>
      <c r="S35" s="1099"/>
      <c r="T35" s="1099"/>
      <c r="U35" s="1099"/>
      <c r="V35" s="1099">
        <v>66</v>
      </c>
      <c r="W35" s="1099"/>
      <c r="X35" s="1099"/>
      <c r="Y35" s="1099"/>
      <c r="Z35" s="1099"/>
      <c r="AA35" s="1099">
        <v>1</v>
      </c>
      <c r="AB35" s="1099"/>
      <c r="AC35" s="1099"/>
      <c r="AD35" s="1099"/>
      <c r="AE35" s="1100"/>
      <c r="AF35" s="1092">
        <v>1</v>
      </c>
      <c r="AG35" s="1093"/>
      <c r="AH35" s="1093"/>
      <c r="AI35" s="1093"/>
      <c r="AJ35" s="1094"/>
      <c r="AK35" s="1035">
        <v>49</v>
      </c>
      <c r="AL35" s="1026"/>
      <c r="AM35" s="1026"/>
      <c r="AN35" s="1026"/>
      <c r="AO35" s="1026"/>
      <c r="AP35" s="1026" t="s">
        <v>560</v>
      </c>
      <c r="AQ35" s="1026"/>
      <c r="AR35" s="1026"/>
      <c r="AS35" s="1026"/>
      <c r="AT35" s="1026"/>
      <c r="AU35" s="1026" t="s">
        <v>496</v>
      </c>
      <c r="AV35" s="1026"/>
      <c r="AW35" s="1026"/>
      <c r="AX35" s="1026"/>
      <c r="AY35" s="1026"/>
      <c r="AZ35" s="1097" t="s">
        <v>496</v>
      </c>
      <c r="BA35" s="1097"/>
      <c r="BB35" s="1097"/>
      <c r="BC35" s="1097"/>
      <c r="BD35" s="1097"/>
      <c r="BE35" s="1081" t="s">
        <v>403</v>
      </c>
      <c r="BF35" s="1081"/>
      <c r="BG35" s="1081"/>
      <c r="BH35" s="1081"/>
      <c r="BI35" s="1082"/>
      <c r="BJ35" s="276"/>
      <c r="BK35" s="276"/>
      <c r="BL35" s="276"/>
      <c r="BM35" s="276"/>
      <c r="BN35" s="276"/>
      <c r="BO35" s="264"/>
      <c r="BP35" s="264"/>
      <c r="BQ35" s="261">
        <v>29</v>
      </c>
      <c r="BR35" s="262"/>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5">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76"/>
      <c r="BK36" s="276"/>
      <c r="BL36" s="276"/>
      <c r="BM36" s="276"/>
      <c r="BN36" s="276"/>
      <c r="BO36" s="264"/>
      <c r="BP36" s="264"/>
      <c r="BQ36" s="261">
        <v>30</v>
      </c>
      <c r="BR36" s="262"/>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5">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76"/>
      <c r="BK37" s="276"/>
      <c r="BL37" s="276"/>
      <c r="BM37" s="276"/>
      <c r="BN37" s="276"/>
      <c r="BO37" s="264"/>
      <c r="BP37" s="264"/>
      <c r="BQ37" s="261">
        <v>31</v>
      </c>
      <c r="BR37" s="262"/>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5">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76"/>
      <c r="BK38" s="276"/>
      <c r="BL38" s="276"/>
      <c r="BM38" s="276"/>
      <c r="BN38" s="276"/>
      <c r="BO38" s="264"/>
      <c r="BP38" s="264"/>
      <c r="BQ38" s="261">
        <v>32</v>
      </c>
      <c r="BR38" s="262"/>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5">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76"/>
      <c r="BK39" s="276"/>
      <c r="BL39" s="276"/>
      <c r="BM39" s="276"/>
      <c r="BN39" s="276"/>
      <c r="BO39" s="264"/>
      <c r="BP39" s="264"/>
      <c r="BQ39" s="261">
        <v>33</v>
      </c>
      <c r="BR39" s="262"/>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0">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76"/>
      <c r="BK40" s="276"/>
      <c r="BL40" s="276"/>
      <c r="BM40" s="276"/>
      <c r="BN40" s="276"/>
      <c r="BO40" s="264"/>
      <c r="BP40" s="264"/>
      <c r="BQ40" s="261">
        <v>34</v>
      </c>
      <c r="BR40" s="262"/>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0">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76"/>
      <c r="BK41" s="276"/>
      <c r="BL41" s="276"/>
      <c r="BM41" s="276"/>
      <c r="BN41" s="276"/>
      <c r="BO41" s="264"/>
      <c r="BP41" s="264"/>
      <c r="BQ41" s="261">
        <v>35</v>
      </c>
      <c r="BR41" s="262"/>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0">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76"/>
      <c r="BK42" s="276"/>
      <c r="BL42" s="276"/>
      <c r="BM42" s="276"/>
      <c r="BN42" s="276"/>
      <c r="BO42" s="264"/>
      <c r="BP42" s="264"/>
      <c r="BQ42" s="261">
        <v>36</v>
      </c>
      <c r="BR42" s="262"/>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0">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76"/>
      <c r="BK43" s="276"/>
      <c r="BL43" s="276"/>
      <c r="BM43" s="276"/>
      <c r="BN43" s="276"/>
      <c r="BO43" s="264"/>
      <c r="BP43" s="264"/>
      <c r="BQ43" s="261">
        <v>37</v>
      </c>
      <c r="BR43" s="262"/>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0">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76"/>
      <c r="BK44" s="276"/>
      <c r="BL44" s="276"/>
      <c r="BM44" s="276"/>
      <c r="BN44" s="276"/>
      <c r="BO44" s="264"/>
      <c r="BP44" s="264"/>
      <c r="BQ44" s="261">
        <v>38</v>
      </c>
      <c r="BR44" s="262"/>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0">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76"/>
      <c r="BK45" s="276"/>
      <c r="BL45" s="276"/>
      <c r="BM45" s="276"/>
      <c r="BN45" s="276"/>
      <c r="BO45" s="264"/>
      <c r="BP45" s="264"/>
      <c r="BQ45" s="261">
        <v>39</v>
      </c>
      <c r="BR45" s="262"/>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0">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76"/>
      <c r="BK46" s="276"/>
      <c r="BL46" s="276"/>
      <c r="BM46" s="276"/>
      <c r="BN46" s="276"/>
      <c r="BO46" s="264"/>
      <c r="BP46" s="264"/>
      <c r="BQ46" s="261">
        <v>40</v>
      </c>
      <c r="BR46" s="262"/>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0">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76"/>
      <c r="BK47" s="276"/>
      <c r="BL47" s="276"/>
      <c r="BM47" s="276"/>
      <c r="BN47" s="276"/>
      <c r="BO47" s="264"/>
      <c r="BP47" s="264"/>
      <c r="BQ47" s="261">
        <v>41</v>
      </c>
      <c r="BR47" s="262"/>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0">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76"/>
      <c r="BK48" s="276"/>
      <c r="BL48" s="276"/>
      <c r="BM48" s="276"/>
      <c r="BN48" s="276"/>
      <c r="BO48" s="264"/>
      <c r="BP48" s="264"/>
      <c r="BQ48" s="261">
        <v>42</v>
      </c>
      <c r="BR48" s="262"/>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0">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76"/>
      <c r="BK49" s="276"/>
      <c r="BL49" s="276"/>
      <c r="BM49" s="276"/>
      <c r="BN49" s="276"/>
      <c r="BO49" s="264"/>
      <c r="BP49" s="264"/>
      <c r="BQ49" s="261">
        <v>43</v>
      </c>
      <c r="BR49" s="262"/>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0">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76"/>
      <c r="BK50" s="276"/>
      <c r="BL50" s="276"/>
      <c r="BM50" s="276"/>
      <c r="BN50" s="276"/>
      <c r="BO50" s="264"/>
      <c r="BP50" s="264"/>
      <c r="BQ50" s="261">
        <v>44</v>
      </c>
      <c r="BR50" s="262"/>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0">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76"/>
      <c r="BK51" s="276"/>
      <c r="BL51" s="276"/>
      <c r="BM51" s="276"/>
      <c r="BN51" s="276"/>
      <c r="BO51" s="264"/>
      <c r="BP51" s="264"/>
      <c r="BQ51" s="261">
        <v>45</v>
      </c>
      <c r="BR51" s="262"/>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0">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76"/>
      <c r="BK52" s="276"/>
      <c r="BL52" s="276"/>
      <c r="BM52" s="276"/>
      <c r="BN52" s="276"/>
      <c r="BO52" s="264"/>
      <c r="BP52" s="264"/>
      <c r="BQ52" s="261">
        <v>46</v>
      </c>
      <c r="BR52" s="262"/>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0">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76"/>
      <c r="BK53" s="276"/>
      <c r="BL53" s="276"/>
      <c r="BM53" s="276"/>
      <c r="BN53" s="276"/>
      <c r="BO53" s="264"/>
      <c r="BP53" s="264"/>
      <c r="BQ53" s="261">
        <v>47</v>
      </c>
      <c r="BR53" s="262"/>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0">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76"/>
      <c r="BK54" s="276"/>
      <c r="BL54" s="276"/>
      <c r="BM54" s="276"/>
      <c r="BN54" s="276"/>
      <c r="BO54" s="264"/>
      <c r="BP54" s="264"/>
      <c r="BQ54" s="261">
        <v>48</v>
      </c>
      <c r="BR54" s="262"/>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0">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76"/>
      <c r="BK55" s="276"/>
      <c r="BL55" s="276"/>
      <c r="BM55" s="276"/>
      <c r="BN55" s="276"/>
      <c r="BO55" s="264"/>
      <c r="BP55" s="264"/>
      <c r="BQ55" s="261">
        <v>49</v>
      </c>
      <c r="BR55" s="262"/>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0">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76"/>
      <c r="BK56" s="276"/>
      <c r="BL56" s="276"/>
      <c r="BM56" s="276"/>
      <c r="BN56" s="276"/>
      <c r="BO56" s="264"/>
      <c r="BP56" s="264"/>
      <c r="BQ56" s="261">
        <v>50</v>
      </c>
      <c r="BR56" s="262"/>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0">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76"/>
      <c r="BK57" s="276"/>
      <c r="BL57" s="276"/>
      <c r="BM57" s="276"/>
      <c r="BN57" s="276"/>
      <c r="BO57" s="264"/>
      <c r="BP57" s="264"/>
      <c r="BQ57" s="261">
        <v>51</v>
      </c>
      <c r="BR57" s="262"/>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0">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76"/>
      <c r="BK58" s="276"/>
      <c r="BL58" s="276"/>
      <c r="BM58" s="276"/>
      <c r="BN58" s="276"/>
      <c r="BO58" s="264"/>
      <c r="BP58" s="264"/>
      <c r="BQ58" s="261">
        <v>52</v>
      </c>
      <c r="BR58" s="262"/>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0">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76"/>
      <c r="BK59" s="276"/>
      <c r="BL59" s="276"/>
      <c r="BM59" s="276"/>
      <c r="BN59" s="276"/>
      <c r="BO59" s="264"/>
      <c r="BP59" s="264"/>
      <c r="BQ59" s="261">
        <v>53</v>
      </c>
      <c r="BR59" s="262"/>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0">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76"/>
      <c r="BK60" s="276"/>
      <c r="BL60" s="276"/>
      <c r="BM60" s="276"/>
      <c r="BN60" s="276"/>
      <c r="BO60" s="264"/>
      <c r="BP60" s="264"/>
      <c r="BQ60" s="261">
        <v>54</v>
      </c>
      <c r="BR60" s="262"/>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0">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76"/>
      <c r="BK61" s="276"/>
      <c r="BL61" s="276"/>
      <c r="BM61" s="276"/>
      <c r="BN61" s="276"/>
      <c r="BO61" s="264"/>
      <c r="BP61" s="264"/>
      <c r="BQ61" s="261">
        <v>55</v>
      </c>
      <c r="BR61" s="262"/>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0">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404</v>
      </c>
      <c r="BK62" s="1084"/>
      <c r="BL62" s="1084"/>
      <c r="BM62" s="1084"/>
      <c r="BN62" s="1085"/>
      <c r="BO62" s="264"/>
      <c r="BP62" s="264"/>
      <c r="BQ62" s="261">
        <v>56</v>
      </c>
      <c r="BR62" s="262"/>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3" t="s">
        <v>382</v>
      </c>
      <c r="B63" s="999" t="s">
        <v>405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5681</v>
      </c>
      <c r="AG63" s="1014"/>
      <c r="AH63" s="1014"/>
      <c r="AI63" s="1014"/>
      <c r="AJ63" s="1079"/>
      <c r="AK63" s="1080"/>
      <c r="AL63" s="1018"/>
      <c r="AM63" s="1018"/>
      <c r="AN63" s="1018"/>
      <c r="AO63" s="1018"/>
      <c r="AP63" s="1014">
        <v>20362</v>
      </c>
      <c r="AQ63" s="1014"/>
      <c r="AR63" s="1014"/>
      <c r="AS63" s="1014"/>
      <c r="AT63" s="1014"/>
      <c r="AU63" s="1014">
        <v>11649</v>
      </c>
      <c r="AV63" s="1014"/>
      <c r="AW63" s="1014"/>
      <c r="AX63" s="1014"/>
      <c r="AY63" s="1014"/>
      <c r="AZ63" s="1074"/>
      <c r="BA63" s="1074"/>
      <c r="BB63" s="1074"/>
      <c r="BC63" s="1074"/>
      <c r="BD63" s="1074"/>
      <c r="BE63" s="1015"/>
      <c r="BF63" s="1015"/>
      <c r="BG63" s="1015"/>
      <c r="BH63" s="1015"/>
      <c r="BI63" s="1016"/>
      <c r="BJ63" s="1075" t="s">
        <v>126</v>
      </c>
      <c r="BK63" s="1006"/>
      <c r="BL63" s="1006"/>
      <c r="BM63" s="1006"/>
      <c r="BN63" s="1076"/>
      <c r="BO63" s="264"/>
      <c r="BP63" s="264"/>
      <c r="BQ63" s="261">
        <v>57</v>
      </c>
      <c r="BR63" s="262"/>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76" t="s">
        <v>406</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64"/>
      <c r="BF65" s="264"/>
      <c r="BG65" s="264"/>
      <c r="BH65" s="264"/>
      <c r="BI65" s="264"/>
      <c r="BJ65" s="264"/>
      <c r="BK65" s="264"/>
      <c r="BL65" s="264"/>
      <c r="BM65" s="264"/>
      <c r="BN65" s="264"/>
      <c r="BO65" s="264"/>
      <c r="BP65" s="264"/>
      <c r="BQ65" s="261">
        <v>59</v>
      </c>
      <c r="BR65" s="262"/>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407</v>
      </c>
      <c r="B66" s="1051"/>
      <c r="C66" s="1051"/>
      <c r="D66" s="1051"/>
      <c r="E66" s="1051"/>
      <c r="F66" s="1051"/>
      <c r="G66" s="1051"/>
      <c r="H66" s="1051"/>
      <c r="I66" s="1051"/>
      <c r="J66" s="1051"/>
      <c r="K66" s="1051"/>
      <c r="L66" s="1051"/>
      <c r="M66" s="1051"/>
      <c r="N66" s="1051"/>
      <c r="O66" s="1051"/>
      <c r="P66" s="1052"/>
      <c r="Q66" s="1056" t="s">
        <v>386</v>
      </c>
      <c r="R66" s="1057"/>
      <c r="S66" s="1057"/>
      <c r="T66" s="1057"/>
      <c r="U66" s="1058"/>
      <c r="V66" s="1056" t="s">
        <v>387</v>
      </c>
      <c r="W66" s="1057"/>
      <c r="X66" s="1057"/>
      <c r="Y66" s="1057"/>
      <c r="Z66" s="1058"/>
      <c r="AA66" s="1056" t="s">
        <v>388</v>
      </c>
      <c r="AB66" s="1057"/>
      <c r="AC66" s="1057"/>
      <c r="AD66" s="1057"/>
      <c r="AE66" s="1058"/>
      <c r="AF66" s="1062" t="s">
        <v>389</v>
      </c>
      <c r="AG66" s="1063"/>
      <c r="AH66" s="1063"/>
      <c r="AI66" s="1063"/>
      <c r="AJ66" s="1064"/>
      <c r="AK66" s="1056" t="s">
        <v>390</v>
      </c>
      <c r="AL66" s="1051"/>
      <c r="AM66" s="1051"/>
      <c r="AN66" s="1051"/>
      <c r="AO66" s="1052"/>
      <c r="AP66" s="1056" t="s">
        <v>391</v>
      </c>
      <c r="AQ66" s="1057"/>
      <c r="AR66" s="1057"/>
      <c r="AS66" s="1057"/>
      <c r="AT66" s="1058"/>
      <c r="AU66" s="1056" t="s">
        <v>408</v>
      </c>
      <c r="AV66" s="1057"/>
      <c r="AW66" s="1057"/>
      <c r="AX66" s="1057"/>
      <c r="AY66" s="1058"/>
      <c r="AZ66" s="1056" t="s">
        <v>367</v>
      </c>
      <c r="BA66" s="1057"/>
      <c r="BB66" s="1057"/>
      <c r="BC66" s="1057"/>
      <c r="BD66" s="1072"/>
      <c r="BE66" s="264"/>
      <c r="BF66" s="264"/>
      <c r="BG66" s="264"/>
      <c r="BH66" s="264"/>
      <c r="BI66" s="264"/>
      <c r="BJ66" s="264"/>
      <c r="BK66" s="264"/>
      <c r="BL66" s="264"/>
      <c r="BM66" s="264"/>
      <c r="BN66" s="264"/>
      <c r="BO66" s="264"/>
      <c r="BP66" s="264"/>
      <c r="BQ66" s="261">
        <v>60</v>
      </c>
      <c r="BR66" s="266"/>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4"/>
      <c r="BF67" s="264"/>
      <c r="BG67" s="264"/>
      <c r="BH67" s="264"/>
      <c r="BI67" s="264"/>
      <c r="BJ67" s="264"/>
      <c r="BK67" s="264"/>
      <c r="BL67" s="264"/>
      <c r="BM67" s="264"/>
      <c r="BN67" s="264"/>
      <c r="BO67" s="264"/>
      <c r="BP67" s="264"/>
      <c r="BQ67" s="261">
        <v>61</v>
      </c>
      <c r="BR67" s="266"/>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7">
        <v>1</v>
      </c>
      <c r="B68" s="1040" t="s">
        <v>566</v>
      </c>
      <c r="C68" s="1041"/>
      <c r="D68" s="1041"/>
      <c r="E68" s="1041"/>
      <c r="F68" s="1041"/>
      <c r="G68" s="1041"/>
      <c r="H68" s="1041"/>
      <c r="I68" s="1041"/>
      <c r="J68" s="1041"/>
      <c r="K68" s="1041"/>
      <c r="L68" s="1041"/>
      <c r="M68" s="1041"/>
      <c r="N68" s="1041"/>
      <c r="O68" s="1041"/>
      <c r="P68" s="1042"/>
      <c r="Q68" s="1043">
        <v>313</v>
      </c>
      <c r="R68" s="1037"/>
      <c r="S68" s="1037"/>
      <c r="T68" s="1037"/>
      <c r="U68" s="1037"/>
      <c r="V68" s="1037">
        <v>272</v>
      </c>
      <c r="W68" s="1037"/>
      <c r="X68" s="1037"/>
      <c r="Y68" s="1037"/>
      <c r="Z68" s="1037"/>
      <c r="AA68" s="1037">
        <v>41</v>
      </c>
      <c r="AB68" s="1037"/>
      <c r="AC68" s="1037"/>
      <c r="AD68" s="1037"/>
      <c r="AE68" s="1037"/>
      <c r="AF68" s="1037">
        <v>41</v>
      </c>
      <c r="AG68" s="1037"/>
      <c r="AH68" s="1037"/>
      <c r="AI68" s="1037"/>
      <c r="AJ68" s="1037"/>
      <c r="AK68" s="1037" t="s">
        <v>560</v>
      </c>
      <c r="AL68" s="1037"/>
      <c r="AM68" s="1037"/>
      <c r="AN68" s="1037"/>
      <c r="AO68" s="1037"/>
      <c r="AP68" s="1037" t="s">
        <v>560</v>
      </c>
      <c r="AQ68" s="1037"/>
      <c r="AR68" s="1037"/>
      <c r="AS68" s="1037"/>
      <c r="AT68" s="1037"/>
      <c r="AU68" s="1037" t="s">
        <v>560</v>
      </c>
      <c r="AV68" s="1037"/>
      <c r="AW68" s="1037"/>
      <c r="AX68" s="1037"/>
      <c r="AY68" s="1037"/>
      <c r="AZ68" s="1038"/>
      <c r="BA68" s="1038"/>
      <c r="BB68" s="1038"/>
      <c r="BC68" s="1038"/>
      <c r="BD68" s="1039"/>
      <c r="BE68" s="264"/>
      <c r="BF68" s="264"/>
      <c r="BG68" s="264"/>
      <c r="BH68" s="264"/>
      <c r="BI68" s="264"/>
      <c r="BJ68" s="264"/>
      <c r="BK68" s="264"/>
      <c r="BL68" s="264"/>
      <c r="BM68" s="264"/>
      <c r="BN68" s="264"/>
      <c r="BO68" s="264"/>
      <c r="BP68" s="264"/>
      <c r="BQ68" s="261">
        <v>62</v>
      </c>
      <c r="BR68" s="266"/>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0">
        <v>2</v>
      </c>
      <c r="B69" s="1029" t="s">
        <v>567</v>
      </c>
      <c r="C69" s="1030"/>
      <c r="D69" s="1030"/>
      <c r="E69" s="1030"/>
      <c r="F69" s="1030"/>
      <c r="G69" s="1030"/>
      <c r="H69" s="1030"/>
      <c r="I69" s="1030"/>
      <c r="J69" s="1030"/>
      <c r="K69" s="1030"/>
      <c r="L69" s="1030"/>
      <c r="M69" s="1030"/>
      <c r="N69" s="1030"/>
      <c r="O69" s="1030"/>
      <c r="P69" s="1031"/>
      <c r="Q69" s="1032">
        <v>9513</v>
      </c>
      <c r="R69" s="1026"/>
      <c r="S69" s="1026"/>
      <c r="T69" s="1026"/>
      <c r="U69" s="1026"/>
      <c r="V69" s="1026">
        <v>9260</v>
      </c>
      <c r="W69" s="1026"/>
      <c r="X69" s="1026"/>
      <c r="Y69" s="1026"/>
      <c r="Z69" s="1026"/>
      <c r="AA69" s="1026">
        <v>252</v>
      </c>
      <c r="AB69" s="1026"/>
      <c r="AC69" s="1026"/>
      <c r="AD69" s="1026"/>
      <c r="AE69" s="1026"/>
      <c r="AF69" s="1026">
        <v>237</v>
      </c>
      <c r="AG69" s="1026"/>
      <c r="AH69" s="1026"/>
      <c r="AI69" s="1026"/>
      <c r="AJ69" s="1026"/>
      <c r="AK69" s="1026" t="s">
        <v>560</v>
      </c>
      <c r="AL69" s="1026"/>
      <c r="AM69" s="1026"/>
      <c r="AN69" s="1026"/>
      <c r="AO69" s="1026"/>
      <c r="AP69" s="1026">
        <v>3444</v>
      </c>
      <c r="AQ69" s="1026"/>
      <c r="AR69" s="1026"/>
      <c r="AS69" s="1026"/>
      <c r="AT69" s="1026"/>
      <c r="AU69" s="1026">
        <v>1347</v>
      </c>
      <c r="AV69" s="1026"/>
      <c r="AW69" s="1026"/>
      <c r="AX69" s="1026"/>
      <c r="AY69" s="1026"/>
      <c r="AZ69" s="1027"/>
      <c r="BA69" s="1027"/>
      <c r="BB69" s="1027"/>
      <c r="BC69" s="1027"/>
      <c r="BD69" s="1028"/>
      <c r="BE69" s="264"/>
      <c r="BF69" s="264"/>
      <c r="BG69" s="264"/>
      <c r="BH69" s="264"/>
      <c r="BI69" s="264"/>
      <c r="BJ69" s="264"/>
      <c r="BK69" s="264"/>
      <c r="BL69" s="264"/>
      <c r="BM69" s="264"/>
      <c r="BN69" s="264"/>
      <c r="BO69" s="264"/>
      <c r="BP69" s="264"/>
      <c r="BQ69" s="261">
        <v>63</v>
      </c>
      <c r="BR69" s="266"/>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0">
        <v>3</v>
      </c>
      <c r="B70" s="1029" t="s">
        <v>568</v>
      </c>
      <c r="C70" s="1030"/>
      <c r="D70" s="1030"/>
      <c r="E70" s="1030"/>
      <c r="F70" s="1030"/>
      <c r="G70" s="1030"/>
      <c r="H70" s="1030"/>
      <c r="I70" s="1030"/>
      <c r="J70" s="1030"/>
      <c r="K70" s="1030"/>
      <c r="L70" s="1030"/>
      <c r="M70" s="1030"/>
      <c r="N70" s="1030"/>
      <c r="O70" s="1030"/>
      <c r="P70" s="1031"/>
      <c r="Q70" s="1032">
        <v>188</v>
      </c>
      <c r="R70" s="1026"/>
      <c r="S70" s="1026"/>
      <c r="T70" s="1026"/>
      <c r="U70" s="1026"/>
      <c r="V70" s="1026">
        <v>180</v>
      </c>
      <c r="W70" s="1026"/>
      <c r="X70" s="1026"/>
      <c r="Y70" s="1026"/>
      <c r="Z70" s="1026"/>
      <c r="AA70" s="1026">
        <v>9</v>
      </c>
      <c r="AB70" s="1026"/>
      <c r="AC70" s="1026"/>
      <c r="AD70" s="1026"/>
      <c r="AE70" s="1026"/>
      <c r="AF70" s="1026">
        <v>9</v>
      </c>
      <c r="AG70" s="1026"/>
      <c r="AH70" s="1026"/>
      <c r="AI70" s="1026"/>
      <c r="AJ70" s="1026"/>
      <c r="AK70" s="1026" t="s">
        <v>560</v>
      </c>
      <c r="AL70" s="1026"/>
      <c r="AM70" s="1026"/>
      <c r="AN70" s="1026"/>
      <c r="AO70" s="1026"/>
      <c r="AP70" s="1026" t="s">
        <v>560</v>
      </c>
      <c r="AQ70" s="1026"/>
      <c r="AR70" s="1026"/>
      <c r="AS70" s="1026"/>
      <c r="AT70" s="1026"/>
      <c r="AU70" s="1026" t="s">
        <v>560</v>
      </c>
      <c r="AV70" s="1026"/>
      <c r="AW70" s="1026"/>
      <c r="AX70" s="1026"/>
      <c r="AY70" s="1026"/>
      <c r="AZ70" s="1027"/>
      <c r="BA70" s="1027"/>
      <c r="BB70" s="1027"/>
      <c r="BC70" s="1027"/>
      <c r="BD70" s="1028"/>
      <c r="BE70" s="264"/>
      <c r="BF70" s="264"/>
      <c r="BG70" s="264"/>
      <c r="BH70" s="264"/>
      <c r="BI70" s="264"/>
      <c r="BJ70" s="264"/>
      <c r="BK70" s="264"/>
      <c r="BL70" s="264"/>
      <c r="BM70" s="264"/>
      <c r="BN70" s="264"/>
      <c r="BO70" s="264"/>
      <c r="BP70" s="264"/>
      <c r="BQ70" s="261">
        <v>64</v>
      </c>
      <c r="BR70" s="266"/>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0">
        <v>4</v>
      </c>
      <c r="B71" s="1029" t="s">
        <v>569</v>
      </c>
      <c r="C71" s="1030"/>
      <c r="D71" s="1030"/>
      <c r="E71" s="1030"/>
      <c r="F71" s="1030"/>
      <c r="G71" s="1030"/>
      <c r="H71" s="1030"/>
      <c r="I71" s="1030"/>
      <c r="J71" s="1030"/>
      <c r="K71" s="1030"/>
      <c r="L71" s="1030"/>
      <c r="M71" s="1030"/>
      <c r="N71" s="1030"/>
      <c r="O71" s="1030"/>
      <c r="P71" s="1031"/>
      <c r="Q71" s="1032">
        <v>1154</v>
      </c>
      <c r="R71" s="1026"/>
      <c r="S71" s="1026"/>
      <c r="T71" s="1026"/>
      <c r="U71" s="1026"/>
      <c r="V71" s="1026">
        <v>1146</v>
      </c>
      <c r="W71" s="1026"/>
      <c r="X71" s="1026"/>
      <c r="Y71" s="1026"/>
      <c r="Z71" s="1026"/>
      <c r="AA71" s="1026">
        <v>8</v>
      </c>
      <c r="AB71" s="1026"/>
      <c r="AC71" s="1026"/>
      <c r="AD71" s="1026"/>
      <c r="AE71" s="1026"/>
      <c r="AF71" s="1026">
        <v>8</v>
      </c>
      <c r="AG71" s="1026"/>
      <c r="AH71" s="1026"/>
      <c r="AI71" s="1026"/>
      <c r="AJ71" s="1026"/>
      <c r="AK71" s="1026" t="s">
        <v>560</v>
      </c>
      <c r="AL71" s="1026"/>
      <c r="AM71" s="1026"/>
      <c r="AN71" s="1026"/>
      <c r="AO71" s="1026"/>
      <c r="AP71" s="1026" t="s">
        <v>560</v>
      </c>
      <c r="AQ71" s="1026"/>
      <c r="AR71" s="1026"/>
      <c r="AS71" s="1026"/>
      <c r="AT71" s="1026"/>
      <c r="AU71" s="1026" t="s">
        <v>560</v>
      </c>
      <c r="AV71" s="1026"/>
      <c r="AW71" s="1026"/>
      <c r="AX71" s="1026"/>
      <c r="AY71" s="1026"/>
      <c r="AZ71" s="1027"/>
      <c r="BA71" s="1027"/>
      <c r="BB71" s="1027"/>
      <c r="BC71" s="1027"/>
      <c r="BD71" s="1028"/>
      <c r="BE71" s="264"/>
      <c r="BF71" s="264"/>
      <c r="BG71" s="264"/>
      <c r="BH71" s="264"/>
      <c r="BI71" s="264"/>
      <c r="BJ71" s="264"/>
      <c r="BK71" s="264"/>
      <c r="BL71" s="264"/>
      <c r="BM71" s="264"/>
      <c r="BN71" s="264"/>
      <c r="BO71" s="264"/>
      <c r="BP71" s="264"/>
      <c r="BQ71" s="261">
        <v>65</v>
      </c>
      <c r="BR71" s="266"/>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0">
        <v>5</v>
      </c>
      <c r="B72" s="1029" t="s">
        <v>570</v>
      </c>
      <c r="C72" s="1030"/>
      <c r="D72" s="1030"/>
      <c r="E72" s="1030"/>
      <c r="F72" s="1030"/>
      <c r="G72" s="1030"/>
      <c r="H72" s="1030"/>
      <c r="I72" s="1030"/>
      <c r="J72" s="1030"/>
      <c r="K72" s="1030"/>
      <c r="L72" s="1030"/>
      <c r="M72" s="1030"/>
      <c r="N72" s="1030"/>
      <c r="O72" s="1030"/>
      <c r="P72" s="1031"/>
      <c r="Q72" s="1032">
        <v>438691</v>
      </c>
      <c r="R72" s="1026"/>
      <c r="S72" s="1026"/>
      <c r="T72" s="1026"/>
      <c r="U72" s="1026"/>
      <c r="V72" s="1026">
        <v>428211</v>
      </c>
      <c r="W72" s="1026"/>
      <c r="X72" s="1026"/>
      <c r="Y72" s="1026"/>
      <c r="Z72" s="1026"/>
      <c r="AA72" s="1026">
        <v>10481</v>
      </c>
      <c r="AB72" s="1026"/>
      <c r="AC72" s="1026"/>
      <c r="AD72" s="1026"/>
      <c r="AE72" s="1026"/>
      <c r="AF72" s="1026">
        <v>10481</v>
      </c>
      <c r="AG72" s="1026"/>
      <c r="AH72" s="1026"/>
      <c r="AI72" s="1026"/>
      <c r="AJ72" s="1026"/>
      <c r="AK72" s="1026">
        <v>1023</v>
      </c>
      <c r="AL72" s="1026"/>
      <c r="AM72" s="1026"/>
      <c r="AN72" s="1026"/>
      <c r="AO72" s="1026"/>
      <c r="AP72" s="1026" t="s">
        <v>560</v>
      </c>
      <c r="AQ72" s="1026"/>
      <c r="AR72" s="1026"/>
      <c r="AS72" s="1026"/>
      <c r="AT72" s="1026"/>
      <c r="AU72" s="1026" t="s">
        <v>560</v>
      </c>
      <c r="AV72" s="1026"/>
      <c r="AW72" s="1026"/>
      <c r="AX72" s="1026"/>
      <c r="AY72" s="1026"/>
      <c r="AZ72" s="1027"/>
      <c r="BA72" s="1027"/>
      <c r="BB72" s="1027"/>
      <c r="BC72" s="1027"/>
      <c r="BD72" s="1028"/>
      <c r="BE72" s="264"/>
      <c r="BF72" s="264"/>
      <c r="BG72" s="264"/>
      <c r="BH72" s="264"/>
      <c r="BI72" s="264"/>
      <c r="BJ72" s="264"/>
      <c r="BK72" s="264"/>
      <c r="BL72" s="264"/>
      <c r="BM72" s="264"/>
      <c r="BN72" s="264"/>
      <c r="BO72" s="264"/>
      <c r="BP72" s="264"/>
      <c r="BQ72" s="261">
        <v>66</v>
      </c>
      <c r="BR72" s="266"/>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0">
        <v>6</v>
      </c>
      <c r="B73" s="1029" t="s">
        <v>571</v>
      </c>
      <c r="C73" s="1030"/>
      <c r="D73" s="1030"/>
      <c r="E73" s="1030"/>
      <c r="F73" s="1030"/>
      <c r="G73" s="1030"/>
      <c r="H73" s="1030"/>
      <c r="I73" s="1030"/>
      <c r="J73" s="1030"/>
      <c r="K73" s="1030"/>
      <c r="L73" s="1030"/>
      <c r="M73" s="1030"/>
      <c r="N73" s="1030"/>
      <c r="O73" s="1030"/>
      <c r="P73" s="1031"/>
      <c r="Q73" s="1032">
        <v>316</v>
      </c>
      <c r="R73" s="1026"/>
      <c r="S73" s="1026"/>
      <c r="T73" s="1026"/>
      <c r="U73" s="1026"/>
      <c r="V73" s="1026">
        <v>304</v>
      </c>
      <c r="W73" s="1026"/>
      <c r="X73" s="1026"/>
      <c r="Y73" s="1026"/>
      <c r="Z73" s="1026"/>
      <c r="AA73" s="1026">
        <v>12</v>
      </c>
      <c r="AB73" s="1026"/>
      <c r="AC73" s="1026"/>
      <c r="AD73" s="1026"/>
      <c r="AE73" s="1026"/>
      <c r="AF73" s="1026">
        <v>12</v>
      </c>
      <c r="AG73" s="1026"/>
      <c r="AH73" s="1026"/>
      <c r="AI73" s="1026"/>
      <c r="AJ73" s="1026"/>
      <c r="AK73" s="1026">
        <v>6</v>
      </c>
      <c r="AL73" s="1026"/>
      <c r="AM73" s="1026"/>
      <c r="AN73" s="1026"/>
      <c r="AO73" s="1026"/>
      <c r="AP73" s="1026" t="s">
        <v>560</v>
      </c>
      <c r="AQ73" s="1026"/>
      <c r="AR73" s="1026"/>
      <c r="AS73" s="1026"/>
      <c r="AT73" s="1026"/>
      <c r="AU73" s="1026" t="s">
        <v>560</v>
      </c>
      <c r="AV73" s="1026"/>
      <c r="AW73" s="1026"/>
      <c r="AX73" s="1026"/>
      <c r="AY73" s="1026"/>
      <c r="AZ73" s="1027"/>
      <c r="BA73" s="1027"/>
      <c r="BB73" s="1027"/>
      <c r="BC73" s="1027"/>
      <c r="BD73" s="1028"/>
      <c r="BE73" s="264"/>
      <c r="BF73" s="264"/>
      <c r="BG73" s="264"/>
      <c r="BH73" s="264"/>
      <c r="BI73" s="264"/>
      <c r="BJ73" s="264"/>
      <c r="BK73" s="264"/>
      <c r="BL73" s="264"/>
      <c r="BM73" s="264"/>
      <c r="BN73" s="264"/>
      <c r="BO73" s="264"/>
      <c r="BP73" s="264"/>
      <c r="BQ73" s="261">
        <v>67</v>
      </c>
      <c r="BR73" s="266"/>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0">
        <v>7</v>
      </c>
      <c r="B74" s="1029" t="s">
        <v>572</v>
      </c>
      <c r="C74" s="1030"/>
      <c r="D74" s="1030"/>
      <c r="E74" s="1030"/>
      <c r="F74" s="1030"/>
      <c r="G74" s="1030"/>
      <c r="H74" s="1030"/>
      <c r="I74" s="1030"/>
      <c r="J74" s="1030"/>
      <c r="K74" s="1030"/>
      <c r="L74" s="1030"/>
      <c r="M74" s="1030"/>
      <c r="N74" s="1030"/>
      <c r="O74" s="1030"/>
      <c r="P74" s="1031"/>
      <c r="Q74" s="1032">
        <v>4002</v>
      </c>
      <c r="R74" s="1026"/>
      <c r="S74" s="1026"/>
      <c r="T74" s="1026"/>
      <c r="U74" s="1026"/>
      <c r="V74" s="1026">
        <v>3696</v>
      </c>
      <c r="W74" s="1026"/>
      <c r="X74" s="1026"/>
      <c r="Y74" s="1026"/>
      <c r="Z74" s="1026"/>
      <c r="AA74" s="1026">
        <v>306</v>
      </c>
      <c r="AB74" s="1026"/>
      <c r="AC74" s="1026"/>
      <c r="AD74" s="1026"/>
      <c r="AE74" s="1026"/>
      <c r="AF74" s="1026">
        <v>3798</v>
      </c>
      <c r="AG74" s="1026"/>
      <c r="AH74" s="1026"/>
      <c r="AI74" s="1026"/>
      <c r="AJ74" s="1026"/>
      <c r="AK74" s="1026" t="s">
        <v>560</v>
      </c>
      <c r="AL74" s="1026"/>
      <c r="AM74" s="1026"/>
      <c r="AN74" s="1026"/>
      <c r="AO74" s="1026"/>
      <c r="AP74" s="1026">
        <v>6393</v>
      </c>
      <c r="AQ74" s="1026"/>
      <c r="AR74" s="1026"/>
      <c r="AS74" s="1026"/>
      <c r="AT74" s="1026"/>
      <c r="AU74" s="1026" t="s">
        <v>560</v>
      </c>
      <c r="AV74" s="1026"/>
      <c r="AW74" s="1026"/>
      <c r="AX74" s="1026"/>
      <c r="AY74" s="1026"/>
      <c r="AZ74" s="1027"/>
      <c r="BA74" s="1027"/>
      <c r="BB74" s="1027"/>
      <c r="BC74" s="1027"/>
      <c r="BD74" s="1028"/>
      <c r="BE74" s="264"/>
      <c r="BF74" s="264"/>
      <c r="BG74" s="264"/>
      <c r="BH74" s="264"/>
      <c r="BI74" s="264"/>
      <c r="BJ74" s="264"/>
      <c r="BK74" s="264"/>
      <c r="BL74" s="264"/>
      <c r="BM74" s="264"/>
      <c r="BN74" s="264"/>
      <c r="BO74" s="264"/>
      <c r="BP74" s="264"/>
      <c r="BQ74" s="261">
        <v>68</v>
      </c>
      <c r="BR74" s="266"/>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0">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4"/>
      <c r="BF75" s="264"/>
      <c r="BG75" s="264"/>
      <c r="BH75" s="264"/>
      <c r="BI75" s="264"/>
      <c r="BJ75" s="264"/>
      <c r="BK75" s="264"/>
      <c r="BL75" s="264"/>
      <c r="BM75" s="264"/>
      <c r="BN75" s="264"/>
      <c r="BO75" s="264"/>
      <c r="BP75" s="264"/>
      <c r="BQ75" s="261">
        <v>69</v>
      </c>
      <c r="BR75" s="266"/>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0">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4"/>
      <c r="BF76" s="264"/>
      <c r="BG76" s="264"/>
      <c r="BH76" s="264"/>
      <c r="BI76" s="264"/>
      <c r="BJ76" s="264"/>
      <c r="BK76" s="264"/>
      <c r="BL76" s="264"/>
      <c r="BM76" s="264"/>
      <c r="BN76" s="264"/>
      <c r="BO76" s="264"/>
      <c r="BP76" s="264"/>
      <c r="BQ76" s="261">
        <v>70</v>
      </c>
      <c r="BR76" s="266"/>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0">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4"/>
      <c r="BF77" s="264"/>
      <c r="BG77" s="264"/>
      <c r="BH77" s="264"/>
      <c r="BI77" s="264"/>
      <c r="BJ77" s="264"/>
      <c r="BK77" s="264"/>
      <c r="BL77" s="264"/>
      <c r="BM77" s="264"/>
      <c r="BN77" s="264"/>
      <c r="BO77" s="264"/>
      <c r="BP77" s="264"/>
      <c r="BQ77" s="261">
        <v>71</v>
      </c>
      <c r="BR77" s="266"/>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0">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4"/>
      <c r="BF78" s="264"/>
      <c r="BG78" s="264"/>
      <c r="BH78" s="264"/>
      <c r="BI78" s="264"/>
      <c r="BJ78" s="267"/>
      <c r="BK78" s="267"/>
      <c r="BL78" s="267"/>
      <c r="BM78" s="267"/>
      <c r="BN78" s="267"/>
      <c r="BO78" s="264"/>
      <c r="BP78" s="264"/>
      <c r="BQ78" s="261">
        <v>72</v>
      </c>
      <c r="BR78" s="266"/>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0">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4"/>
      <c r="BF79" s="264"/>
      <c r="BG79" s="264"/>
      <c r="BH79" s="264"/>
      <c r="BI79" s="264"/>
      <c r="BJ79" s="267"/>
      <c r="BK79" s="267"/>
      <c r="BL79" s="267"/>
      <c r="BM79" s="267"/>
      <c r="BN79" s="267"/>
      <c r="BO79" s="264"/>
      <c r="BP79" s="264"/>
      <c r="BQ79" s="261">
        <v>73</v>
      </c>
      <c r="BR79" s="266"/>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0">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4"/>
      <c r="BF80" s="264"/>
      <c r="BG80" s="264"/>
      <c r="BH80" s="264"/>
      <c r="BI80" s="264"/>
      <c r="BJ80" s="264"/>
      <c r="BK80" s="264"/>
      <c r="BL80" s="264"/>
      <c r="BM80" s="264"/>
      <c r="BN80" s="264"/>
      <c r="BO80" s="264"/>
      <c r="BP80" s="264"/>
      <c r="BQ80" s="261">
        <v>74</v>
      </c>
      <c r="BR80" s="266"/>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0">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4"/>
      <c r="BF81" s="264"/>
      <c r="BG81" s="264"/>
      <c r="BH81" s="264"/>
      <c r="BI81" s="264"/>
      <c r="BJ81" s="264"/>
      <c r="BK81" s="264"/>
      <c r="BL81" s="264"/>
      <c r="BM81" s="264"/>
      <c r="BN81" s="264"/>
      <c r="BO81" s="264"/>
      <c r="BP81" s="264"/>
      <c r="BQ81" s="261">
        <v>75</v>
      </c>
      <c r="BR81" s="266"/>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0">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4"/>
      <c r="BF82" s="264"/>
      <c r="BG82" s="264"/>
      <c r="BH82" s="264"/>
      <c r="BI82" s="264"/>
      <c r="BJ82" s="264"/>
      <c r="BK82" s="264"/>
      <c r="BL82" s="264"/>
      <c r="BM82" s="264"/>
      <c r="BN82" s="264"/>
      <c r="BO82" s="264"/>
      <c r="BP82" s="264"/>
      <c r="BQ82" s="261">
        <v>76</v>
      </c>
      <c r="BR82" s="266"/>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0">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4"/>
      <c r="BF83" s="264"/>
      <c r="BG83" s="264"/>
      <c r="BH83" s="264"/>
      <c r="BI83" s="264"/>
      <c r="BJ83" s="264"/>
      <c r="BK83" s="264"/>
      <c r="BL83" s="264"/>
      <c r="BM83" s="264"/>
      <c r="BN83" s="264"/>
      <c r="BO83" s="264"/>
      <c r="BP83" s="264"/>
      <c r="BQ83" s="261">
        <v>77</v>
      </c>
      <c r="BR83" s="266"/>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0">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4"/>
      <c r="BF84" s="264"/>
      <c r="BG84" s="264"/>
      <c r="BH84" s="264"/>
      <c r="BI84" s="264"/>
      <c r="BJ84" s="264"/>
      <c r="BK84" s="264"/>
      <c r="BL84" s="264"/>
      <c r="BM84" s="264"/>
      <c r="BN84" s="264"/>
      <c r="BO84" s="264"/>
      <c r="BP84" s="264"/>
      <c r="BQ84" s="261">
        <v>78</v>
      </c>
      <c r="BR84" s="266"/>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0">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4"/>
      <c r="BF85" s="264"/>
      <c r="BG85" s="264"/>
      <c r="BH85" s="264"/>
      <c r="BI85" s="264"/>
      <c r="BJ85" s="264"/>
      <c r="BK85" s="264"/>
      <c r="BL85" s="264"/>
      <c r="BM85" s="264"/>
      <c r="BN85" s="264"/>
      <c r="BO85" s="264"/>
      <c r="BP85" s="264"/>
      <c r="BQ85" s="261">
        <v>79</v>
      </c>
      <c r="BR85" s="266"/>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0">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4"/>
      <c r="BF86" s="264"/>
      <c r="BG86" s="264"/>
      <c r="BH86" s="264"/>
      <c r="BI86" s="264"/>
      <c r="BJ86" s="264"/>
      <c r="BK86" s="264"/>
      <c r="BL86" s="264"/>
      <c r="BM86" s="264"/>
      <c r="BN86" s="264"/>
      <c r="BO86" s="264"/>
      <c r="BP86" s="264"/>
      <c r="BQ86" s="261">
        <v>80</v>
      </c>
      <c r="BR86" s="266"/>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68">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4"/>
      <c r="BF87" s="264"/>
      <c r="BG87" s="264"/>
      <c r="BH87" s="264"/>
      <c r="BI87" s="264"/>
      <c r="BJ87" s="264"/>
      <c r="BK87" s="264"/>
      <c r="BL87" s="264"/>
      <c r="BM87" s="264"/>
      <c r="BN87" s="264"/>
      <c r="BO87" s="264"/>
      <c r="BP87" s="264"/>
      <c r="BQ87" s="261">
        <v>81</v>
      </c>
      <c r="BR87" s="266"/>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3" t="s">
        <v>382</v>
      </c>
      <c r="B88" s="999" t="s">
        <v>409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14585</v>
      </c>
      <c r="AG88" s="1014"/>
      <c r="AH88" s="1014"/>
      <c r="AI88" s="1014"/>
      <c r="AJ88" s="1014"/>
      <c r="AK88" s="1018"/>
      <c r="AL88" s="1018"/>
      <c r="AM88" s="1018"/>
      <c r="AN88" s="1018"/>
      <c r="AO88" s="1018"/>
      <c r="AP88" s="1014">
        <v>9837</v>
      </c>
      <c r="AQ88" s="1014"/>
      <c r="AR88" s="1014"/>
      <c r="AS88" s="1014"/>
      <c r="AT88" s="1014"/>
      <c r="AU88" s="1014">
        <v>1347</v>
      </c>
      <c r="AV88" s="1014"/>
      <c r="AW88" s="1014"/>
      <c r="AX88" s="1014"/>
      <c r="AY88" s="1014"/>
      <c r="AZ88" s="1015"/>
      <c r="BA88" s="1015"/>
      <c r="BB88" s="1015"/>
      <c r="BC88" s="1015"/>
      <c r="BD88" s="1016"/>
      <c r="BE88" s="264"/>
      <c r="BF88" s="264"/>
      <c r="BG88" s="264"/>
      <c r="BH88" s="264"/>
      <c r="BI88" s="264"/>
      <c r="BJ88" s="264"/>
      <c r="BK88" s="264"/>
      <c r="BL88" s="264"/>
      <c r="BM88" s="264"/>
      <c r="BN88" s="264"/>
      <c r="BO88" s="264"/>
      <c r="BP88" s="264"/>
      <c r="BQ88" s="261">
        <v>82</v>
      </c>
      <c r="BR88" s="266"/>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382</v>
      </c>
      <c r="BR102" s="999" t="s">
        <v>410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227</v>
      </c>
      <c r="CS102" s="1006"/>
      <c r="CT102" s="1006"/>
      <c r="CU102" s="1006"/>
      <c r="CV102" s="1007"/>
      <c r="CW102" s="1005">
        <v>24</v>
      </c>
      <c r="CX102" s="1006"/>
      <c r="CY102" s="1006"/>
      <c r="CZ102" s="1006"/>
      <c r="DA102" s="1007"/>
      <c r="DB102" s="1005" t="s">
        <v>560</v>
      </c>
      <c r="DC102" s="1006"/>
      <c r="DD102" s="1006"/>
      <c r="DE102" s="1006"/>
      <c r="DF102" s="1007"/>
      <c r="DG102" s="1005" t="s">
        <v>560</v>
      </c>
      <c r="DH102" s="1006"/>
      <c r="DI102" s="1006"/>
      <c r="DJ102" s="1006"/>
      <c r="DK102" s="1007"/>
      <c r="DL102" s="1005" t="s">
        <v>560</v>
      </c>
      <c r="DM102" s="1006"/>
      <c r="DN102" s="1006"/>
      <c r="DO102" s="1006"/>
      <c r="DP102" s="1007"/>
      <c r="DQ102" s="1005" t="s">
        <v>560</v>
      </c>
      <c r="DR102" s="1006"/>
      <c r="DS102" s="1006"/>
      <c r="DT102" s="1006"/>
      <c r="DU102" s="1007"/>
      <c r="DV102" s="988"/>
      <c r="DW102" s="989"/>
      <c r="DX102" s="989"/>
      <c r="DY102" s="989"/>
      <c r="DZ102" s="990"/>
      <c r="EA102" s="247"/>
    </row>
    <row r="103" spans="1:131" s="248"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1" t="s">
        <v>411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2" t="s">
        <v>412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7"/>
    </row>
    <row r="106" spans="1:131" s="248"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7"/>
    </row>
    <row r="107" spans="1:131" s="247" customFormat="1" ht="26.25" customHeight="1" thickBot="1" x14ac:dyDescent="0.2">
      <c r="A107" s="274" t="s">
        <v>413</v>
      </c>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74" t="s">
        <v>414</v>
      </c>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8"/>
      <c r="CZ107" s="288"/>
      <c r="DA107" s="288"/>
      <c r="DB107" s="288"/>
      <c r="DC107" s="288"/>
      <c r="DD107" s="288"/>
      <c r="DE107" s="288"/>
      <c r="DF107" s="288"/>
      <c r="DG107" s="288"/>
      <c r="DH107" s="288"/>
      <c r="DI107" s="288"/>
      <c r="DJ107" s="288"/>
      <c r="DK107" s="288"/>
      <c r="DL107" s="288"/>
      <c r="DM107" s="288"/>
      <c r="DN107" s="288"/>
      <c r="DO107" s="288"/>
      <c r="DP107" s="288"/>
      <c r="DQ107" s="288"/>
      <c r="DR107" s="288"/>
      <c r="DS107" s="288"/>
      <c r="DT107" s="288"/>
      <c r="DU107" s="288"/>
      <c r="DV107" s="288"/>
      <c r="DW107" s="288"/>
      <c r="DX107" s="288"/>
      <c r="DY107" s="288"/>
      <c r="DZ107" s="288"/>
    </row>
    <row r="108" spans="1:131" s="247" customFormat="1" ht="26.25" customHeight="1" x14ac:dyDescent="0.15">
      <c r="A108" s="993" t="s">
        <v>415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417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418</v>
      </c>
      <c r="AB109" s="949"/>
      <c r="AC109" s="949"/>
      <c r="AD109" s="949"/>
      <c r="AE109" s="950"/>
      <c r="AF109" s="951" t="s">
        <v>297</v>
      </c>
      <c r="AG109" s="949"/>
      <c r="AH109" s="949"/>
      <c r="AI109" s="949"/>
      <c r="AJ109" s="950"/>
      <c r="AK109" s="951" t="s">
        <v>296</v>
      </c>
      <c r="AL109" s="949"/>
      <c r="AM109" s="949"/>
      <c r="AN109" s="949"/>
      <c r="AO109" s="950"/>
      <c r="AP109" s="951" t="s">
        <v>419</v>
      </c>
      <c r="AQ109" s="949"/>
      <c r="AR109" s="949"/>
      <c r="AS109" s="949"/>
      <c r="AT109" s="980"/>
      <c r="AU109" s="948" t="s">
        <v>417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418</v>
      </c>
      <c r="BR109" s="949"/>
      <c r="BS109" s="949"/>
      <c r="BT109" s="949"/>
      <c r="BU109" s="950"/>
      <c r="BV109" s="951" t="s">
        <v>297</v>
      </c>
      <c r="BW109" s="949"/>
      <c r="BX109" s="949"/>
      <c r="BY109" s="949"/>
      <c r="BZ109" s="950"/>
      <c r="CA109" s="951" t="s">
        <v>296</v>
      </c>
      <c r="CB109" s="949"/>
      <c r="CC109" s="949"/>
      <c r="CD109" s="949"/>
      <c r="CE109" s="950"/>
      <c r="CF109" s="987" t="s">
        <v>419</v>
      </c>
      <c r="CG109" s="987"/>
      <c r="CH109" s="987"/>
      <c r="CI109" s="987"/>
      <c r="CJ109" s="987"/>
      <c r="CK109" s="951" t="s">
        <v>420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418</v>
      </c>
      <c r="DH109" s="949"/>
      <c r="DI109" s="949"/>
      <c r="DJ109" s="949"/>
      <c r="DK109" s="950"/>
      <c r="DL109" s="951" t="s">
        <v>297</v>
      </c>
      <c r="DM109" s="949"/>
      <c r="DN109" s="949"/>
      <c r="DO109" s="949"/>
      <c r="DP109" s="950"/>
      <c r="DQ109" s="951" t="s">
        <v>296</v>
      </c>
      <c r="DR109" s="949"/>
      <c r="DS109" s="949"/>
      <c r="DT109" s="949"/>
      <c r="DU109" s="950"/>
      <c r="DV109" s="951" t="s">
        <v>419</v>
      </c>
      <c r="DW109" s="949"/>
      <c r="DX109" s="949"/>
      <c r="DY109" s="949"/>
      <c r="DZ109" s="980"/>
    </row>
    <row r="110" spans="1:131" s="247" customFormat="1" ht="26.25" customHeight="1" x14ac:dyDescent="0.15">
      <c r="A110" s="853" t="s">
        <v>421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4518309</v>
      </c>
      <c r="AB110" s="942"/>
      <c r="AC110" s="942"/>
      <c r="AD110" s="942"/>
      <c r="AE110" s="943"/>
      <c r="AF110" s="944">
        <v>4307470</v>
      </c>
      <c r="AG110" s="942"/>
      <c r="AH110" s="942"/>
      <c r="AI110" s="942"/>
      <c r="AJ110" s="943"/>
      <c r="AK110" s="944">
        <v>4311742</v>
      </c>
      <c r="AL110" s="942"/>
      <c r="AM110" s="942"/>
      <c r="AN110" s="942"/>
      <c r="AO110" s="943"/>
      <c r="AP110" s="945">
        <v>18</v>
      </c>
      <c r="AQ110" s="946"/>
      <c r="AR110" s="946"/>
      <c r="AS110" s="946"/>
      <c r="AT110" s="947"/>
      <c r="AU110" s="981" t="s">
        <v>73</v>
      </c>
      <c r="AV110" s="982"/>
      <c r="AW110" s="982"/>
      <c r="AX110" s="982"/>
      <c r="AY110" s="982"/>
      <c r="AZ110" s="907" t="s">
        <v>422</v>
      </c>
      <c r="BA110" s="854"/>
      <c r="BB110" s="854"/>
      <c r="BC110" s="854"/>
      <c r="BD110" s="854"/>
      <c r="BE110" s="854"/>
      <c r="BF110" s="854"/>
      <c r="BG110" s="854"/>
      <c r="BH110" s="854"/>
      <c r="BI110" s="854"/>
      <c r="BJ110" s="854"/>
      <c r="BK110" s="854"/>
      <c r="BL110" s="854"/>
      <c r="BM110" s="854"/>
      <c r="BN110" s="854"/>
      <c r="BO110" s="854"/>
      <c r="BP110" s="855"/>
      <c r="BQ110" s="908">
        <v>47939836</v>
      </c>
      <c r="BR110" s="889"/>
      <c r="BS110" s="889"/>
      <c r="BT110" s="889"/>
      <c r="BU110" s="889"/>
      <c r="BV110" s="889">
        <v>48156290</v>
      </c>
      <c r="BW110" s="889"/>
      <c r="BX110" s="889"/>
      <c r="BY110" s="889"/>
      <c r="BZ110" s="889"/>
      <c r="CA110" s="889">
        <v>49449408</v>
      </c>
      <c r="CB110" s="889"/>
      <c r="CC110" s="889"/>
      <c r="CD110" s="889"/>
      <c r="CE110" s="889"/>
      <c r="CF110" s="913">
        <v>206.9</v>
      </c>
      <c r="CG110" s="914"/>
      <c r="CH110" s="914"/>
      <c r="CI110" s="914"/>
      <c r="CJ110" s="914"/>
      <c r="CK110" s="977" t="s">
        <v>423</v>
      </c>
      <c r="CL110" s="863"/>
      <c r="CM110" s="938" t="s">
        <v>424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t="s">
        <v>126</v>
      </c>
      <c r="DM110" s="889"/>
      <c r="DN110" s="889"/>
      <c r="DO110" s="889"/>
      <c r="DP110" s="889"/>
      <c r="DQ110" s="889" t="s">
        <v>126</v>
      </c>
      <c r="DR110" s="889"/>
      <c r="DS110" s="889"/>
      <c r="DT110" s="889"/>
      <c r="DU110" s="889"/>
      <c r="DV110" s="890" t="s">
        <v>126</v>
      </c>
      <c r="DW110" s="890"/>
      <c r="DX110" s="890"/>
      <c r="DY110" s="890"/>
      <c r="DZ110" s="891"/>
    </row>
    <row r="111" spans="1:131" s="247" customFormat="1" ht="26.25" customHeight="1" x14ac:dyDescent="0.15">
      <c r="A111" s="818" t="s">
        <v>425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126</v>
      </c>
      <c r="AB111" s="970"/>
      <c r="AC111" s="970"/>
      <c r="AD111" s="970"/>
      <c r="AE111" s="971"/>
      <c r="AF111" s="972" t="s">
        <v>126</v>
      </c>
      <c r="AG111" s="970"/>
      <c r="AH111" s="970"/>
      <c r="AI111" s="970"/>
      <c r="AJ111" s="971"/>
      <c r="AK111" s="972" t="s">
        <v>126</v>
      </c>
      <c r="AL111" s="970"/>
      <c r="AM111" s="970"/>
      <c r="AN111" s="970"/>
      <c r="AO111" s="971"/>
      <c r="AP111" s="973" t="s">
        <v>126</v>
      </c>
      <c r="AQ111" s="974"/>
      <c r="AR111" s="974"/>
      <c r="AS111" s="974"/>
      <c r="AT111" s="975"/>
      <c r="AU111" s="983"/>
      <c r="AV111" s="984"/>
      <c r="AW111" s="984"/>
      <c r="AX111" s="984"/>
      <c r="AY111" s="984"/>
      <c r="AZ111" s="861" t="s">
        <v>426</v>
      </c>
      <c r="BA111" s="794"/>
      <c r="BB111" s="794"/>
      <c r="BC111" s="794"/>
      <c r="BD111" s="794"/>
      <c r="BE111" s="794"/>
      <c r="BF111" s="794"/>
      <c r="BG111" s="794"/>
      <c r="BH111" s="794"/>
      <c r="BI111" s="794"/>
      <c r="BJ111" s="794"/>
      <c r="BK111" s="794"/>
      <c r="BL111" s="794"/>
      <c r="BM111" s="794"/>
      <c r="BN111" s="794"/>
      <c r="BO111" s="794"/>
      <c r="BP111" s="795"/>
      <c r="BQ111" s="833">
        <v>18304</v>
      </c>
      <c r="BR111" s="834"/>
      <c r="BS111" s="834"/>
      <c r="BT111" s="834"/>
      <c r="BU111" s="834"/>
      <c r="BV111" s="834">
        <v>15125</v>
      </c>
      <c r="BW111" s="834"/>
      <c r="BX111" s="834"/>
      <c r="BY111" s="834"/>
      <c r="BZ111" s="834"/>
      <c r="CA111" s="834">
        <v>11990</v>
      </c>
      <c r="CB111" s="834"/>
      <c r="CC111" s="834"/>
      <c r="CD111" s="834"/>
      <c r="CE111" s="834"/>
      <c r="CF111" s="922">
        <v>0.1</v>
      </c>
      <c r="CG111" s="923"/>
      <c r="CH111" s="923"/>
      <c r="CI111" s="923"/>
      <c r="CJ111" s="923"/>
      <c r="CK111" s="978"/>
      <c r="CL111" s="865"/>
      <c r="CM111" s="868" t="s">
        <v>427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126</v>
      </c>
      <c r="DH111" s="834"/>
      <c r="DI111" s="834"/>
      <c r="DJ111" s="834"/>
      <c r="DK111" s="834"/>
      <c r="DL111" s="834" t="s">
        <v>126</v>
      </c>
      <c r="DM111" s="834"/>
      <c r="DN111" s="834"/>
      <c r="DO111" s="834"/>
      <c r="DP111" s="834"/>
      <c r="DQ111" s="834" t="s">
        <v>126</v>
      </c>
      <c r="DR111" s="834"/>
      <c r="DS111" s="834"/>
      <c r="DT111" s="834"/>
      <c r="DU111" s="834"/>
      <c r="DV111" s="840" t="s">
        <v>126</v>
      </c>
      <c r="DW111" s="840"/>
      <c r="DX111" s="840"/>
      <c r="DY111" s="840"/>
      <c r="DZ111" s="841"/>
    </row>
    <row r="112" spans="1:131" s="247" customFormat="1" ht="26.25" customHeight="1" x14ac:dyDescent="0.15">
      <c r="A112" s="963" t="s">
        <v>428</v>
      </c>
      <c r="B112" s="964"/>
      <c r="C112" s="794" t="s">
        <v>429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126</v>
      </c>
      <c r="AB112" s="824"/>
      <c r="AC112" s="824"/>
      <c r="AD112" s="824"/>
      <c r="AE112" s="825"/>
      <c r="AF112" s="826" t="s">
        <v>126</v>
      </c>
      <c r="AG112" s="824"/>
      <c r="AH112" s="824"/>
      <c r="AI112" s="824"/>
      <c r="AJ112" s="825"/>
      <c r="AK112" s="826" t="s">
        <v>126</v>
      </c>
      <c r="AL112" s="824"/>
      <c r="AM112" s="824"/>
      <c r="AN112" s="824"/>
      <c r="AO112" s="825"/>
      <c r="AP112" s="871" t="s">
        <v>126</v>
      </c>
      <c r="AQ112" s="872"/>
      <c r="AR112" s="872"/>
      <c r="AS112" s="872"/>
      <c r="AT112" s="873"/>
      <c r="AU112" s="983"/>
      <c r="AV112" s="984"/>
      <c r="AW112" s="984"/>
      <c r="AX112" s="984"/>
      <c r="AY112" s="984"/>
      <c r="AZ112" s="861" t="s">
        <v>430</v>
      </c>
      <c r="BA112" s="794"/>
      <c r="BB112" s="794"/>
      <c r="BC112" s="794"/>
      <c r="BD112" s="794"/>
      <c r="BE112" s="794"/>
      <c r="BF112" s="794"/>
      <c r="BG112" s="794"/>
      <c r="BH112" s="794"/>
      <c r="BI112" s="794"/>
      <c r="BJ112" s="794"/>
      <c r="BK112" s="794"/>
      <c r="BL112" s="794"/>
      <c r="BM112" s="794"/>
      <c r="BN112" s="794"/>
      <c r="BO112" s="794"/>
      <c r="BP112" s="795"/>
      <c r="BQ112" s="833">
        <v>11771510</v>
      </c>
      <c r="BR112" s="834"/>
      <c r="BS112" s="834"/>
      <c r="BT112" s="834"/>
      <c r="BU112" s="834"/>
      <c r="BV112" s="834">
        <v>11945529</v>
      </c>
      <c r="BW112" s="834"/>
      <c r="BX112" s="834"/>
      <c r="BY112" s="834"/>
      <c r="BZ112" s="834"/>
      <c r="CA112" s="834">
        <v>11649268</v>
      </c>
      <c r="CB112" s="834"/>
      <c r="CC112" s="834"/>
      <c r="CD112" s="834"/>
      <c r="CE112" s="834"/>
      <c r="CF112" s="922">
        <v>48.7</v>
      </c>
      <c r="CG112" s="923"/>
      <c r="CH112" s="923"/>
      <c r="CI112" s="923"/>
      <c r="CJ112" s="923"/>
      <c r="CK112" s="978"/>
      <c r="CL112" s="865"/>
      <c r="CM112" s="868" t="s">
        <v>431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126</v>
      </c>
      <c r="DH112" s="834"/>
      <c r="DI112" s="834"/>
      <c r="DJ112" s="834"/>
      <c r="DK112" s="834"/>
      <c r="DL112" s="834" t="s">
        <v>126</v>
      </c>
      <c r="DM112" s="834"/>
      <c r="DN112" s="834"/>
      <c r="DO112" s="834"/>
      <c r="DP112" s="834"/>
      <c r="DQ112" s="834" t="s">
        <v>126</v>
      </c>
      <c r="DR112" s="834"/>
      <c r="DS112" s="834"/>
      <c r="DT112" s="834"/>
      <c r="DU112" s="834"/>
      <c r="DV112" s="840" t="s">
        <v>126</v>
      </c>
      <c r="DW112" s="840"/>
      <c r="DX112" s="840"/>
      <c r="DY112" s="840"/>
      <c r="DZ112" s="841"/>
    </row>
    <row r="113" spans="1:130" s="247" customFormat="1" ht="26.25" customHeight="1" x14ac:dyDescent="0.15">
      <c r="A113" s="965"/>
      <c r="B113" s="966"/>
      <c r="C113" s="794" t="s">
        <v>432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1499337</v>
      </c>
      <c r="AB113" s="970"/>
      <c r="AC113" s="970"/>
      <c r="AD113" s="970"/>
      <c r="AE113" s="971"/>
      <c r="AF113" s="972">
        <v>1467462</v>
      </c>
      <c r="AG113" s="970"/>
      <c r="AH113" s="970"/>
      <c r="AI113" s="970"/>
      <c r="AJ113" s="971"/>
      <c r="AK113" s="972">
        <v>1342847</v>
      </c>
      <c r="AL113" s="970"/>
      <c r="AM113" s="970"/>
      <c r="AN113" s="970"/>
      <c r="AO113" s="971"/>
      <c r="AP113" s="973">
        <v>5.6</v>
      </c>
      <c r="AQ113" s="974"/>
      <c r="AR113" s="974"/>
      <c r="AS113" s="974"/>
      <c r="AT113" s="975"/>
      <c r="AU113" s="983"/>
      <c r="AV113" s="984"/>
      <c r="AW113" s="984"/>
      <c r="AX113" s="984"/>
      <c r="AY113" s="984"/>
      <c r="AZ113" s="861" t="s">
        <v>433</v>
      </c>
      <c r="BA113" s="794"/>
      <c r="BB113" s="794"/>
      <c r="BC113" s="794"/>
      <c r="BD113" s="794"/>
      <c r="BE113" s="794"/>
      <c r="BF113" s="794"/>
      <c r="BG113" s="794"/>
      <c r="BH113" s="794"/>
      <c r="BI113" s="794"/>
      <c r="BJ113" s="794"/>
      <c r="BK113" s="794"/>
      <c r="BL113" s="794"/>
      <c r="BM113" s="794"/>
      <c r="BN113" s="794"/>
      <c r="BO113" s="794"/>
      <c r="BP113" s="795"/>
      <c r="BQ113" s="833">
        <v>764394</v>
      </c>
      <c r="BR113" s="834"/>
      <c r="BS113" s="834"/>
      <c r="BT113" s="834"/>
      <c r="BU113" s="834"/>
      <c r="BV113" s="834">
        <v>1022276</v>
      </c>
      <c r="BW113" s="834"/>
      <c r="BX113" s="834"/>
      <c r="BY113" s="834"/>
      <c r="BZ113" s="834"/>
      <c r="CA113" s="834">
        <v>1347049</v>
      </c>
      <c r="CB113" s="834"/>
      <c r="CC113" s="834"/>
      <c r="CD113" s="834"/>
      <c r="CE113" s="834"/>
      <c r="CF113" s="922">
        <v>5.6</v>
      </c>
      <c r="CG113" s="923"/>
      <c r="CH113" s="923"/>
      <c r="CI113" s="923"/>
      <c r="CJ113" s="923"/>
      <c r="CK113" s="978"/>
      <c r="CL113" s="865"/>
      <c r="CM113" s="868" t="s">
        <v>434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126</v>
      </c>
      <c r="DH113" s="824"/>
      <c r="DI113" s="824"/>
      <c r="DJ113" s="824"/>
      <c r="DK113" s="825"/>
      <c r="DL113" s="826" t="s">
        <v>126</v>
      </c>
      <c r="DM113" s="824"/>
      <c r="DN113" s="824"/>
      <c r="DO113" s="824"/>
      <c r="DP113" s="825"/>
      <c r="DQ113" s="826" t="s">
        <v>126</v>
      </c>
      <c r="DR113" s="824"/>
      <c r="DS113" s="824"/>
      <c r="DT113" s="824"/>
      <c r="DU113" s="825"/>
      <c r="DV113" s="871" t="s">
        <v>126</v>
      </c>
      <c r="DW113" s="872"/>
      <c r="DX113" s="872"/>
      <c r="DY113" s="872"/>
      <c r="DZ113" s="873"/>
    </row>
    <row r="114" spans="1:130" s="247" customFormat="1" ht="26.25" customHeight="1" x14ac:dyDescent="0.15">
      <c r="A114" s="965"/>
      <c r="B114" s="966"/>
      <c r="C114" s="794" t="s">
        <v>435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79390</v>
      </c>
      <c r="AB114" s="824"/>
      <c r="AC114" s="824"/>
      <c r="AD114" s="824"/>
      <c r="AE114" s="825"/>
      <c r="AF114" s="826">
        <v>101391</v>
      </c>
      <c r="AG114" s="824"/>
      <c r="AH114" s="824"/>
      <c r="AI114" s="824"/>
      <c r="AJ114" s="825"/>
      <c r="AK114" s="826">
        <v>103991</v>
      </c>
      <c r="AL114" s="824"/>
      <c r="AM114" s="824"/>
      <c r="AN114" s="824"/>
      <c r="AO114" s="825"/>
      <c r="AP114" s="871">
        <v>0.4</v>
      </c>
      <c r="AQ114" s="872"/>
      <c r="AR114" s="872"/>
      <c r="AS114" s="872"/>
      <c r="AT114" s="873"/>
      <c r="AU114" s="983"/>
      <c r="AV114" s="984"/>
      <c r="AW114" s="984"/>
      <c r="AX114" s="984"/>
      <c r="AY114" s="984"/>
      <c r="AZ114" s="861" t="s">
        <v>436</v>
      </c>
      <c r="BA114" s="794"/>
      <c r="BB114" s="794"/>
      <c r="BC114" s="794"/>
      <c r="BD114" s="794"/>
      <c r="BE114" s="794"/>
      <c r="BF114" s="794"/>
      <c r="BG114" s="794"/>
      <c r="BH114" s="794"/>
      <c r="BI114" s="794"/>
      <c r="BJ114" s="794"/>
      <c r="BK114" s="794"/>
      <c r="BL114" s="794"/>
      <c r="BM114" s="794"/>
      <c r="BN114" s="794"/>
      <c r="BO114" s="794"/>
      <c r="BP114" s="795"/>
      <c r="BQ114" s="833">
        <v>7061940</v>
      </c>
      <c r="BR114" s="834"/>
      <c r="BS114" s="834"/>
      <c r="BT114" s="834"/>
      <c r="BU114" s="834"/>
      <c r="BV114" s="834">
        <v>6508726</v>
      </c>
      <c r="BW114" s="834"/>
      <c r="BX114" s="834"/>
      <c r="BY114" s="834"/>
      <c r="BZ114" s="834"/>
      <c r="CA114" s="834">
        <v>6631234</v>
      </c>
      <c r="CB114" s="834"/>
      <c r="CC114" s="834"/>
      <c r="CD114" s="834"/>
      <c r="CE114" s="834"/>
      <c r="CF114" s="922">
        <v>27.7</v>
      </c>
      <c r="CG114" s="923"/>
      <c r="CH114" s="923"/>
      <c r="CI114" s="923"/>
      <c r="CJ114" s="923"/>
      <c r="CK114" s="978"/>
      <c r="CL114" s="865"/>
      <c r="CM114" s="868" t="s">
        <v>437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126</v>
      </c>
      <c r="DH114" s="824"/>
      <c r="DI114" s="824"/>
      <c r="DJ114" s="824"/>
      <c r="DK114" s="825"/>
      <c r="DL114" s="826" t="s">
        <v>126</v>
      </c>
      <c r="DM114" s="824"/>
      <c r="DN114" s="824"/>
      <c r="DO114" s="824"/>
      <c r="DP114" s="825"/>
      <c r="DQ114" s="826" t="s">
        <v>126</v>
      </c>
      <c r="DR114" s="824"/>
      <c r="DS114" s="824"/>
      <c r="DT114" s="824"/>
      <c r="DU114" s="825"/>
      <c r="DV114" s="871" t="s">
        <v>126</v>
      </c>
      <c r="DW114" s="872"/>
      <c r="DX114" s="872"/>
      <c r="DY114" s="872"/>
      <c r="DZ114" s="873"/>
    </row>
    <row r="115" spans="1:130" s="247" customFormat="1" ht="26.25" customHeight="1" x14ac:dyDescent="0.15">
      <c r="A115" s="965"/>
      <c r="B115" s="966"/>
      <c r="C115" s="794" t="s">
        <v>438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3222</v>
      </c>
      <c r="AB115" s="970"/>
      <c r="AC115" s="970"/>
      <c r="AD115" s="970"/>
      <c r="AE115" s="971"/>
      <c r="AF115" s="972">
        <v>3178</v>
      </c>
      <c r="AG115" s="970"/>
      <c r="AH115" s="970"/>
      <c r="AI115" s="970"/>
      <c r="AJ115" s="971"/>
      <c r="AK115" s="972">
        <v>3135</v>
      </c>
      <c r="AL115" s="970"/>
      <c r="AM115" s="970"/>
      <c r="AN115" s="970"/>
      <c r="AO115" s="971"/>
      <c r="AP115" s="973">
        <v>0</v>
      </c>
      <c r="AQ115" s="974"/>
      <c r="AR115" s="974"/>
      <c r="AS115" s="974"/>
      <c r="AT115" s="975"/>
      <c r="AU115" s="983"/>
      <c r="AV115" s="984"/>
      <c r="AW115" s="984"/>
      <c r="AX115" s="984"/>
      <c r="AY115" s="984"/>
      <c r="AZ115" s="861" t="s">
        <v>439</v>
      </c>
      <c r="BA115" s="794"/>
      <c r="BB115" s="794"/>
      <c r="BC115" s="794"/>
      <c r="BD115" s="794"/>
      <c r="BE115" s="794"/>
      <c r="BF115" s="794"/>
      <c r="BG115" s="794"/>
      <c r="BH115" s="794"/>
      <c r="BI115" s="794"/>
      <c r="BJ115" s="794"/>
      <c r="BK115" s="794"/>
      <c r="BL115" s="794"/>
      <c r="BM115" s="794"/>
      <c r="BN115" s="794"/>
      <c r="BO115" s="794"/>
      <c r="BP115" s="795"/>
      <c r="BQ115" s="833">
        <v>137032</v>
      </c>
      <c r="BR115" s="834"/>
      <c r="BS115" s="834"/>
      <c r="BT115" s="834"/>
      <c r="BU115" s="834"/>
      <c r="BV115" s="834">
        <v>86032</v>
      </c>
      <c r="BW115" s="834"/>
      <c r="BX115" s="834"/>
      <c r="BY115" s="834"/>
      <c r="BZ115" s="834"/>
      <c r="CA115" s="834">
        <v>38032</v>
      </c>
      <c r="CB115" s="834"/>
      <c r="CC115" s="834"/>
      <c r="CD115" s="834"/>
      <c r="CE115" s="834"/>
      <c r="CF115" s="922">
        <v>0.2</v>
      </c>
      <c r="CG115" s="923"/>
      <c r="CH115" s="923"/>
      <c r="CI115" s="923"/>
      <c r="CJ115" s="923"/>
      <c r="CK115" s="978"/>
      <c r="CL115" s="865"/>
      <c r="CM115" s="861" t="s">
        <v>440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126</v>
      </c>
      <c r="DH115" s="824"/>
      <c r="DI115" s="824"/>
      <c r="DJ115" s="824"/>
      <c r="DK115" s="825"/>
      <c r="DL115" s="826" t="s">
        <v>126</v>
      </c>
      <c r="DM115" s="824"/>
      <c r="DN115" s="824"/>
      <c r="DO115" s="824"/>
      <c r="DP115" s="825"/>
      <c r="DQ115" s="826" t="s">
        <v>126</v>
      </c>
      <c r="DR115" s="824"/>
      <c r="DS115" s="824"/>
      <c r="DT115" s="824"/>
      <c r="DU115" s="825"/>
      <c r="DV115" s="871" t="s">
        <v>126</v>
      </c>
      <c r="DW115" s="872"/>
      <c r="DX115" s="872"/>
      <c r="DY115" s="872"/>
      <c r="DZ115" s="873"/>
    </row>
    <row r="116" spans="1:130" s="247" customFormat="1" ht="26.25" customHeight="1" x14ac:dyDescent="0.15">
      <c r="A116" s="967"/>
      <c r="B116" s="968"/>
      <c r="C116" s="927" t="s">
        <v>441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126</v>
      </c>
      <c r="AB116" s="824"/>
      <c r="AC116" s="824"/>
      <c r="AD116" s="824"/>
      <c r="AE116" s="825"/>
      <c r="AF116" s="826" t="s">
        <v>126</v>
      </c>
      <c r="AG116" s="824"/>
      <c r="AH116" s="824"/>
      <c r="AI116" s="824"/>
      <c r="AJ116" s="825"/>
      <c r="AK116" s="826" t="s">
        <v>126</v>
      </c>
      <c r="AL116" s="824"/>
      <c r="AM116" s="824"/>
      <c r="AN116" s="824"/>
      <c r="AO116" s="825"/>
      <c r="AP116" s="871" t="s">
        <v>126</v>
      </c>
      <c r="AQ116" s="872"/>
      <c r="AR116" s="872"/>
      <c r="AS116" s="872"/>
      <c r="AT116" s="873"/>
      <c r="AU116" s="983"/>
      <c r="AV116" s="984"/>
      <c r="AW116" s="984"/>
      <c r="AX116" s="984"/>
      <c r="AY116" s="984"/>
      <c r="AZ116" s="910" t="s">
        <v>442</v>
      </c>
      <c r="BA116" s="911"/>
      <c r="BB116" s="911"/>
      <c r="BC116" s="911"/>
      <c r="BD116" s="911"/>
      <c r="BE116" s="911"/>
      <c r="BF116" s="911"/>
      <c r="BG116" s="911"/>
      <c r="BH116" s="911"/>
      <c r="BI116" s="911"/>
      <c r="BJ116" s="911"/>
      <c r="BK116" s="911"/>
      <c r="BL116" s="911"/>
      <c r="BM116" s="911"/>
      <c r="BN116" s="911"/>
      <c r="BO116" s="911"/>
      <c r="BP116" s="912"/>
      <c r="BQ116" s="833" t="s">
        <v>126</v>
      </c>
      <c r="BR116" s="834"/>
      <c r="BS116" s="834"/>
      <c r="BT116" s="834"/>
      <c r="BU116" s="834"/>
      <c r="BV116" s="834" t="s">
        <v>126</v>
      </c>
      <c r="BW116" s="834"/>
      <c r="BX116" s="834"/>
      <c r="BY116" s="834"/>
      <c r="BZ116" s="834"/>
      <c r="CA116" s="834" t="s">
        <v>126</v>
      </c>
      <c r="CB116" s="834"/>
      <c r="CC116" s="834"/>
      <c r="CD116" s="834"/>
      <c r="CE116" s="834"/>
      <c r="CF116" s="922" t="s">
        <v>126</v>
      </c>
      <c r="CG116" s="923"/>
      <c r="CH116" s="923"/>
      <c r="CI116" s="923"/>
      <c r="CJ116" s="923"/>
      <c r="CK116" s="978"/>
      <c r="CL116" s="865"/>
      <c r="CM116" s="868" t="s">
        <v>443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18304</v>
      </c>
      <c r="DH116" s="824"/>
      <c r="DI116" s="824"/>
      <c r="DJ116" s="824"/>
      <c r="DK116" s="825"/>
      <c r="DL116" s="826">
        <v>15125</v>
      </c>
      <c r="DM116" s="824"/>
      <c r="DN116" s="824"/>
      <c r="DO116" s="824"/>
      <c r="DP116" s="825"/>
      <c r="DQ116" s="826">
        <v>11990</v>
      </c>
      <c r="DR116" s="824"/>
      <c r="DS116" s="824"/>
      <c r="DT116" s="824"/>
      <c r="DU116" s="825"/>
      <c r="DV116" s="871">
        <v>0.1</v>
      </c>
      <c r="DW116" s="872"/>
      <c r="DX116" s="872"/>
      <c r="DY116" s="872"/>
      <c r="DZ116" s="873"/>
    </row>
    <row r="117" spans="1:130" s="247" customFormat="1" ht="26.25" customHeight="1" x14ac:dyDescent="0.15">
      <c r="A117" s="948" t="s">
        <v>180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444</v>
      </c>
      <c r="Z117" s="950"/>
      <c r="AA117" s="955">
        <v>6100258</v>
      </c>
      <c r="AB117" s="956"/>
      <c r="AC117" s="956"/>
      <c r="AD117" s="956"/>
      <c r="AE117" s="957"/>
      <c r="AF117" s="958">
        <v>5879501</v>
      </c>
      <c r="AG117" s="956"/>
      <c r="AH117" s="956"/>
      <c r="AI117" s="956"/>
      <c r="AJ117" s="957"/>
      <c r="AK117" s="958">
        <v>5761715</v>
      </c>
      <c r="AL117" s="956"/>
      <c r="AM117" s="956"/>
      <c r="AN117" s="956"/>
      <c r="AO117" s="957"/>
      <c r="AP117" s="959"/>
      <c r="AQ117" s="960"/>
      <c r="AR117" s="960"/>
      <c r="AS117" s="960"/>
      <c r="AT117" s="961"/>
      <c r="AU117" s="983"/>
      <c r="AV117" s="984"/>
      <c r="AW117" s="984"/>
      <c r="AX117" s="984"/>
      <c r="AY117" s="984"/>
      <c r="AZ117" s="910" t="s">
        <v>445</v>
      </c>
      <c r="BA117" s="911"/>
      <c r="BB117" s="911"/>
      <c r="BC117" s="911"/>
      <c r="BD117" s="911"/>
      <c r="BE117" s="911"/>
      <c r="BF117" s="911"/>
      <c r="BG117" s="911"/>
      <c r="BH117" s="911"/>
      <c r="BI117" s="911"/>
      <c r="BJ117" s="911"/>
      <c r="BK117" s="911"/>
      <c r="BL117" s="911"/>
      <c r="BM117" s="911"/>
      <c r="BN117" s="911"/>
      <c r="BO117" s="911"/>
      <c r="BP117" s="912"/>
      <c r="BQ117" s="833" t="s">
        <v>126</v>
      </c>
      <c r="BR117" s="834"/>
      <c r="BS117" s="834"/>
      <c r="BT117" s="834"/>
      <c r="BU117" s="834"/>
      <c r="BV117" s="834" t="s">
        <v>126</v>
      </c>
      <c r="BW117" s="834"/>
      <c r="BX117" s="834"/>
      <c r="BY117" s="834"/>
      <c r="BZ117" s="834"/>
      <c r="CA117" s="834" t="s">
        <v>126</v>
      </c>
      <c r="CB117" s="834"/>
      <c r="CC117" s="834"/>
      <c r="CD117" s="834"/>
      <c r="CE117" s="834"/>
      <c r="CF117" s="922" t="s">
        <v>126</v>
      </c>
      <c r="CG117" s="923"/>
      <c r="CH117" s="923"/>
      <c r="CI117" s="923"/>
      <c r="CJ117" s="923"/>
      <c r="CK117" s="978"/>
      <c r="CL117" s="865"/>
      <c r="CM117" s="868" t="s">
        <v>446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126</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420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418</v>
      </c>
      <c r="AB118" s="949"/>
      <c r="AC118" s="949"/>
      <c r="AD118" s="949"/>
      <c r="AE118" s="950"/>
      <c r="AF118" s="951" t="s">
        <v>297</v>
      </c>
      <c r="AG118" s="949"/>
      <c r="AH118" s="949"/>
      <c r="AI118" s="949"/>
      <c r="AJ118" s="950"/>
      <c r="AK118" s="951" t="s">
        <v>296</v>
      </c>
      <c r="AL118" s="949"/>
      <c r="AM118" s="949"/>
      <c r="AN118" s="949"/>
      <c r="AO118" s="950"/>
      <c r="AP118" s="952" t="s">
        <v>419</v>
      </c>
      <c r="AQ118" s="953"/>
      <c r="AR118" s="953"/>
      <c r="AS118" s="953"/>
      <c r="AT118" s="954"/>
      <c r="AU118" s="983"/>
      <c r="AV118" s="984"/>
      <c r="AW118" s="984"/>
      <c r="AX118" s="984"/>
      <c r="AY118" s="984"/>
      <c r="AZ118" s="926" t="s">
        <v>447</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126</v>
      </c>
      <c r="CB118" s="892"/>
      <c r="CC118" s="892"/>
      <c r="CD118" s="892"/>
      <c r="CE118" s="892"/>
      <c r="CF118" s="922" t="s">
        <v>126</v>
      </c>
      <c r="CG118" s="923"/>
      <c r="CH118" s="923"/>
      <c r="CI118" s="923"/>
      <c r="CJ118" s="923"/>
      <c r="CK118" s="978"/>
      <c r="CL118" s="865"/>
      <c r="CM118" s="868" t="s">
        <v>448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126</v>
      </c>
      <c r="DR118" s="824"/>
      <c r="DS118" s="824"/>
      <c r="DT118" s="824"/>
      <c r="DU118" s="825"/>
      <c r="DV118" s="871" t="s">
        <v>126</v>
      </c>
      <c r="DW118" s="872"/>
      <c r="DX118" s="872"/>
      <c r="DY118" s="872"/>
      <c r="DZ118" s="873"/>
    </row>
    <row r="119" spans="1:130" s="247" customFormat="1" ht="26.25" customHeight="1" x14ac:dyDescent="0.15">
      <c r="A119" s="862" t="s">
        <v>423</v>
      </c>
      <c r="B119" s="863"/>
      <c r="C119" s="938" t="s">
        <v>424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126</v>
      </c>
      <c r="AG119" s="942"/>
      <c r="AH119" s="942"/>
      <c r="AI119" s="942"/>
      <c r="AJ119" s="943"/>
      <c r="AK119" s="944" t="s">
        <v>126</v>
      </c>
      <c r="AL119" s="942"/>
      <c r="AM119" s="942"/>
      <c r="AN119" s="942"/>
      <c r="AO119" s="943"/>
      <c r="AP119" s="945" t="s">
        <v>126</v>
      </c>
      <c r="AQ119" s="946"/>
      <c r="AR119" s="946"/>
      <c r="AS119" s="946"/>
      <c r="AT119" s="947"/>
      <c r="AU119" s="985"/>
      <c r="AV119" s="986"/>
      <c r="AW119" s="986"/>
      <c r="AX119" s="986"/>
      <c r="AY119" s="986"/>
      <c r="AZ119" s="277" t="s">
        <v>180</v>
      </c>
      <c r="BA119" s="277"/>
      <c r="BB119" s="277"/>
      <c r="BC119" s="277"/>
      <c r="BD119" s="277"/>
      <c r="BE119" s="277"/>
      <c r="BF119" s="277"/>
      <c r="BG119" s="277"/>
      <c r="BH119" s="277"/>
      <c r="BI119" s="277"/>
      <c r="BJ119" s="277"/>
      <c r="BK119" s="277"/>
      <c r="BL119" s="277"/>
      <c r="BM119" s="277"/>
      <c r="BN119" s="277"/>
      <c r="BO119" s="924" t="s">
        <v>449</v>
      </c>
      <c r="BP119" s="925"/>
      <c r="BQ119" s="929">
        <v>67693016</v>
      </c>
      <c r="BR119" s="892"/>
      <c r="BS119" s="892"/>
      <c r="BT119" s="892"/>
      <c r="BU119" s="892"/>
      <c r="BV119" s="892">
        <v>67733978</v>
      </c>
      <c r="BW119" s="892"/>
      <c r="BX119" s="892"/>
      <c r="BY119" s="892"/>
      <c r="BZ119" s="892"/>
      <c r="CA119" s="892">
        <v>69126981</v>
      </c>
      <c r="CB119" s="892"/>
      <c r="CC119" s="892"/>
      <c r="CD119" s="892"/>
      <c r="CE119" s="892"/>
      <c r="CF119" s="790"/>
      <c r="CG119" s="791"/>
      <c r="CH119" s="791"/>
      <c r="CI119" s="791"/>
      <c r="CJ119" s="881"/>
      <c r="CK119" s="979"/>
      <c r="CL119" s="867"/>
      <c r="CM119" s="885" t="s">
        <v>450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126</v>
      </c>
      <c r="DM119" s="807"/>
      <c r="DN119" s="807"/>
      <c r="DO119" s="807"/>
      <c r="DP119" s="808"/>
      <c r="DQ119" s="809" t="s">
        <v>126</v>
      </c>
      <c r="DR119" s="807"/>
      <c r="DS119" s="807"/>
      <c r="DT119" s="807"/>
      <c r="DU119" s="808"/>
      <c r="DV119" s="895" t="s">
        <v>126</v>
      </c>
      <c r="DW119" s="896"/>
      <c r="DX119" s="896"/>
      <c r="DY119" s="896"/>
      <c r="DZ119" s="897"/>
    </row>
    <row r="120" spans="1:130" s="247" customFormat="1" ht="26.25" customHeight="1" x14ac:dyDescent="0.15">
      <c r="A120" s="864"/>
      <c r="B120" s="865"/>
      <c r="C120" s="868" t="s">
        <v>427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126</v>
      </c>
      <c r="AL120" s="824"/>
      <c r="AM120" s="824"/>
      <c r="AN120" s="824"/>
      <c r="AO120" s="825"/>
      <c r="AP120" s="871" t="s">
        <v>126</v>
      </c>
      <c r="AQ120" s="872"/>
      <c r="AR120" s="872"/>
      <c r="AS120" s="872"/>
      <c r="AT120" s="873"/>
      <c r="AU120" s="930" t="s">
        <v>451</v>
      </c>
      <c r="AV120" s="931"/>
      <c r="AW120" s="931"/>
      <c r="AX120" s="931"/>
      <c r="AY120" s="932"/>
      <c r="AZ120" s="907" t="s">
        <v>452</v>
      </c>
      <c r="BA120" s="854"/>
      <c r="BB120" s="854"/>
      <c r="BC120" s="854"/>
      <c r="BD120" s="854"/>
      <c r="BE120" s="854"/>
      <c r="BF120" s="854"/>
      <c r="BG120" s="854"/>
      <c r="BH120" s="854"/>
      <c r="BI120" s="854"/>
      <c r="BJ120" s="854"/>
      <c r="BK120" s="854"/>
      <c r="BL120" s="854"/>
      <c r="BM120" s="854"/>
      <c r="BN120" s="854"/>
      <c r="BO120" s="854"/>
      <c r="BP120" s="855"/>
      <c r="BQ120" s="908">
        <v>19459255</v>
      </c>
      <c r="BR120" s="889"/>
      <c r="BS120" s="889"/>
      <c r="BT120" s="889"/>
      <c r="BU120" s="889"/>
      <c r="BV120" s="889">
        <v>18798977</v>
      </c>
      <c r="BW120" s="889"/>
      <c r="BX120" s="889"/>
      <c r="BY120" s="889"/>
      <c r="BZ120" s="889"/>
      <c r="CA120" s="889">
        <v>18974398</v>
      </c>
      <c r="CB120" s="889"/>
      <c r="CC120" s="889"/>
      <c r="CD120" s="889"/>
      <c r="CE120" s="889"/>
      <c r="CF120" s="913">
        <v>79.400000000000006</v>
      </c>
      <c r="CG120" s="914"/>
      <c r="CH120" s="914"/>
      <c r="CI120" s="914"/>
      <c r="CJ120" s="914"/>
      <c r="CK120" s="915" t="s">
        <v>453</v>
      </c>
      <c r="CL120" s="899"/>
      <c r="CM120" s="899"/>
      <c r="CN120" s="899"/>
      <c r="CO120" s="900"/>
      <c r="CP120" s="919" t="s">
        <v>401</v>
      </c>
      <c r="CQ120" s="920"/>
      <c r="CR120" s="920"/>
      <c r="CS120" s="920"/>
      <c r="CT120" s="920"/>
      <c r="CU120" s="920"/>
      <c r="CV120" s="920"/>
      <c r="CW120" s="920"/>
      <c r="CX120" s="920"/>
      <c r="CY120" s="920"/>
      <c r="CZ120" s="920"/>
      <c r="DA120" s="920"/>
      <c r="DB120" s="920"/>
      <c r="DC120" s="920"/>
      <c r="DD120" s="920"/>
      <c r="DE120" s="920"/>
      <c r="DF120" s="921"/>
      <c r="DG120" s="908" t="s">
        <v>126</v>
      </c>
      <c r="DH120" s="889"/>
      <c r="DI120" s="889"/>
      <c r="DJ120" s="889"/>
      <c r="DK120" s="889"/>
      <c r="DL120" s="889" t="s">
        <v>126</v>
      </c>
      <c r="DM120" s="889"/>
      <c r="DN120" s="889"/>
      <c r="DO120" s="889"/>
      <c r="DP120" s="889"/>
      <c r="DQ120" s="889">
        <v>10069836</v>
      </c>
      <c r="DR120" s="889"/>
      <c r="DS120" s="889"/>
      <c r="DT120" s="889"/>
      <c r="DU120" s="889"/>
      <c r="DV120" s="890">
        <v>42.1</v>
      </c>
      <c r="DW120" s="890"/>
      <c r="DX120" s="890"/>
      <c r="DY120" s="890"/>
      <c r="DZ120" s="891"/>
    </row>
    <row r="121" spans="1:130" s="247" customFormat="1" ht="26.25" customHeight="1" x14ac:dyDescent="0.15">
      <c r="A121" s="864"/>
      <c r="B121" s="865"/>
      <c r="C121" s="910" t="s">
        <v>454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61" t="s">
        <v>455</v>
      </c>
      <c r="BA121" s="794"/>
      <c r="BB121" s="794"/>
      <c r="BC121" s="794"/>
      <c r="BD121" s="794"/>
      <c r="BE121" s="794"/>
      <c r="BF121" s="794"/>
      <c r="BG121" s="794"/>
      <c r="BH121" s="794"/>
      <c r="BI121" s="794"/>
      <c r="BJ121" s="794"/>
      <c r="BK121" s="794"/>
      <c r="BL121" s="794"/>
      <c r="BM121" s="794"/>
      <c r="BN121" s="794"/>
      <c r="BO121" s="794"/>
      <c r="BP121" s="795"/>
      <c r="BQ121" s="833">
        <v>7762869</v>
      </c>
      <c r="BR121" s="834"/>
      <c r="BS121" s="834"/>
      <c r="BT121" s="834"/>
      <c r="BU121" s="834"/>
      <c r="BV121" s="834">
        <v>7832732</v>
      </c>
      <c r="BW121" s="834"/>
      <c r="BX121" s="834"/>
      <c r="BY121" s="834"/>
      <c r="BZ121" s="834"/>
      <c r="CA121" s="834">
        <v>7645424</v>
      </c>
      <c r="CB121" s="834"/>
      <c r="CC121" s="834"/>
      <c r="CD121" s="834"/>
      <c r="CE121" s="834"/>
      <c r="CF121" s="922">
        <v>32</v>
      </c>
      <c r="CG121" s="923"/>
      <c r="CH121" s="923"/>
      <c r="CI121" s="923"/>
      <c r="CJ121" s="923"/>
      <c r="CK121" s="916"/>
      <c r="CL121" s="902"/>
      <c r="CM121" s="902"/>
      <c r="CN121" s="902"/>
      <c r="CO121" s="903"/>
      <c r="CP121" s="882" t="s">
        <v>400</v>
      </c>
      <c r="CQ121" s="883"/>
      <c r="CR121" s="883"/>
      <c r="CS121" s="883"/>
      <c r="CT121" s="883"/>
      <c r="CU121" s="883"/>
      <c r="CV121" s="883"/>
      <c r="CW121" s="883"/>
      <c r="CX121" s="883"/>
      <c r="CY121" s="883"/>
      <c r="CZ121" s="883"/>
      <c r="DA121" s="883"/>
      <c r="DB121" s="883"/>
      <c r="DC121" s="883"/>
      <c r="DD121" s="883"/>
      <c r="DE121" s="883"/>
      <c r="DF121" s="884"/>
      <c r="DG121" s="833">
        <v>1020935</v>
      </c>
      <c r="DH121" s="834"/>
      <c r="DI121" s="834"/>
      <c r="DJ121" s="834"/>
      <c r="DK121" s="834"/>
      <c r="DL121" s="834">
        <v>1578363</v>
      </c>
      <c r="DM121" s="834"/>
      <c r="DN121" s="834"/>
      <c r="DO121" s="834"/>
      <c r="DP121" s="834"/>
      <c r="DQ121" s="834">
        <v>1579432</v>
      </c>
      <c r="DR121" s="834"/>
      <c r="DS121" s="834"/>
      <c r="DT121" s="834"/>
      <c r="DU121" s="834"/>
      <c r="DV121" s="840">
        <v>6.6</v>
      </c>
      <c r="DW121" s="840"/>
      <c r="DX121" s="840"/>
      <c r="DY121" s="840"/>
      <c r="DZ121" s="841"/>
    </row>
    <row r="122" spans="1:130" s="247" customFormat="1" ht="26.25" customHeight="1" x14ac:dyDescent="0.15">
      <c r="A122" s="864"/>
      <c r="B122" s="865"/>
      <c r="C122" s="868" t="s">
        <v>437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126</v>
      </c>
      <c r="AL122" s="824"/>
      <c r="AM122" s="824"/>
      <c r="AN122" s="824"/>
      <c r="AO122" s="825"/>
      <c r="AP122" s="871" t="s">
        <v>126</v>
      </c>
      <c r="AQ122" s="872"/>
      <c r="AR122" s="872"/>
      <c r="AS122" s="872"/>
      <c r="AT122" s="873"/>
      <c r="AU122" s="933"/>
      <c r="AV122" s="934"/>
      <c r="AW122" s="934"/>
      <c r="AX122" s="934"/>
      <c r="AY122" s="935"/>
      <c r="AZ122" s="926" t="s">
        <v>456</v>
      </c>
      <c r="BA122" s="927"/>
      <c r="BB122" s="927"/>
      <c r="BC122" s="927"/>
      <c r="BD122" s="927"/>
      <c r="BE122" s="927"/>
      <c r="BF122" s="927"/>
      <c r="BG122" s="927"/>
      <c r="BH122" s="927"/>
      <c r="BI122" s="927"/>
      <c r="BJ122" s="927"/>
      <c r="BK122" s="927"/>
      <c r="BL122" s="927"/>
      <c r="BM122" s="927"/>
      <c r="BN122" s="927"/>
      <c r="BO122" s="927"/>
      <c r="BP122" s="928"/>
      <c r="BQ122" s="929">
        <v>40210423</v>
      </c>
      <c r="BR122" s="892"/>
      <c r="BS122" s="892"/>
      <c r="BT122" s="892"/>
      <c r="BU122" s="892"/>
      <c r="BV122" s="892">
        <v>40622149</v>
      </c>
      <c r="BW122" s="892"/>
      <c r="BX122" s="892"/>
      <c r="BY122" s="892"/>
      <c r="BZ122" s="892"/>
      <c r="CA122" s="892">
        <v>40826698</v>
      </c>
      <c r="CB122" s="892"/>
      <c r="CC122" s="892"/>
      <c r="CD122" s="892"/>
      <c r="CE122" s="892"/>
      <c r="CF122" s="893">
        <v>170.8</v>
      </c>
      <c r="CG122" s="894"/>
      <c r="CH122" s="894"/>
      <c r="CI122" s="894"/>
      <c r="CJ122" s="894"/>
      <c r="CK122" s="916"/>
      <c r="CL122" s="902"/>
      <c r="CM122" s="902"/>
      <c r="CN122" s="902"/>
      <c r="CO122" s="903"/>
      <c r="CP122" s="882" t="s">
        <v>402</v>
      </c>
      <c r="CQ122" s="883"/>
      <c r="CR122" s="883"/>
      <c r="CS122" s="883"/>
      <c r="CT122" s="883"/>
      <c r="CU122" s="883"/>
      <c r="CV122" s="883"/>
      <c r="CW122" s="883"/>
      <c r="CX122" s="883"/>
      <c r="CY122" s="883"/>
      <c r="CZ122" s="883"/>
      <c r="DA122" s="883"/>
      <c r="DB122" s="883"/>
      <c r="DC122" s="883"/>
      <c r="DD122" s="883"/>
      <c r="DE122" s="883"/>
      <c r="DF122" s="884"/>
      <c r="DG122" s="833" t="s">
        <v>126</v>
      </c>
      <c r="DH122" s="834"/>
      <c r="DI122" s="834"/>
      <c r="DJ122" s="834"/>
      <c r="DK122" s="834"/>
      <c r="DL122" s="834" t="s">
        <v>126</v>
      </c>
      <c r="DM122" s="834"/>
      <c r="DN122" s="834"/>
      <c r="DO122" s="834"/>
      <c r="DP122" s="834"/>
      <c r="DQ122" s="834" t="s">
        <v>126</v>
      </c>
      <c r="DR122" s="834"/>
      <c r="DS122" s="834"/>
      <c r="DT122" s="834"/>
      <c r="DU122" s="834"/>
      <c r="DV122" s="840" t="s">
        <v>126</v>
      </c>
      <c r="DW122" s="840"/>
      <c r="DX122" s="840"/>
      <c r="DY122" s="840"/>
      <c r="DZ122" s="841"/>
    </row>
    <row r="123" spans="1:130" s="247" customFormat="1" ht="26.25" customHeight="1" x14ac:dyDescent="0.15">
      <c r="A123" s="864"/>
      <c r="B123" s="865"/>
      <c r="C123" s="868" t="s">
        <v>443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3222</v>
      </c>
      <c r="AB123" s="824"/>
      <c r="AC123" s="824"/>
      <c r="AD123" s="824"/>
      <c r="AE123" s="825"/>
      <c r="AF123" s="826">
        <v>3178</v>
      </c>
      <c r="AG123" s="824"/>
      <c r="AH123" s="824"/>
      <c r="AI123" s="824"/>
      <c r="AJ123" s="825"/>
      <c r="AK123" s="826">
        <v>3135</v>
      </c>
      <c r="AL123" s="824"/>
      <c r="AM123" s="824"/>
      <c r="AN123" s="824"/>
      <c r="AO123" s="825"/>
      <c r="AP123" s="871">
        <v>0</v>
      </c>
      <c r="AQ123" s="872"/>
      <c r="AR123" s="872"/>
      <c r="AS123" s="872"/>
      <c r="AT123" s="873"/>
      <c r="AU123" s="936"/>
      <c r="AV123" s="937"/>
      <c r="AW123" s="937"/>
      <c r="AX123" s="937"/>
      <c r="AY123" s="937"/>
      <c r="AZ123" s="277" t="s">
        <v>180</v>
      </c>
      <c r="BA123" s="277"/>
      <c r="BB123" s="277"/>
      <c r="BC123" s="277"/>
      <c r="BD123" s="277"/>
      <c r="BE123" s="277"/>
      <c r="BF123" s="277"/>
      <c r="BG123" s="277"/>
      <c r="BH123" s="277"/>
      <c r="BI123" s="277"/>
      <c r="BJ123" s="277"/>
      <c r="BK123" s="277"/>
      <c r="BL123" s="277"/>
      <c r="BM123" s="277"/>
      <c r="BN123" s="277"/>
      <c r="BO123" s="924" t="s">
        <v>457</v>
      </c>
      <c r="BP123" s="925"/>
      <c r="BQ123" s="879">
        <v>67432547</v>
      </c>
      <c r="BR123" s="880"/>
      <c r="BS123" s="880"/>
      <c r="BT123" s="880"/>
      <c r="BU123" s="880"/>
      <c r="BV123" s="880">
        <v>67253858</v>
      </c>
      <c r="BW123" s="880"/>
      <c r="BX123" s="880"/>
      <c r="BY123" s="880"/>
      <c r="BZ123" s="880"/>
      <c r="CA123" s="880">
        <v>67446520</v>
      </c>
      <c r="CB123" s="880"/>
      <c r="CC123" s="880"/>
      <c r="CD123" s="880"/>
      <c r="CE123" s="880"/>
      <c r="CF123" s="790"/>
      <c r="CG123" s="791"/>
      <c r="CH123" s="791"/>
      <c r="CI123" s="791"/>
      <c r="CJ123" s="881"/>
      <c r="CK123" s="916"/>
      <c r="CL123" s="902"/>
      <c r="CM123" s="902"/>
      <c r="CN123" s="902"/>
      <c r="CO123" s="903"/>
      <c r="CP123" s="882" t="s">
        <v>396</v>
      </c>
      <c r="CQ123" s="883"/>
      <c r="CR123" s="883"/>
      <c r="CS123" s="883"/>
      <c r="CT123" s="883"/>
      <c r="CU123" s="883"/>
      <c r="CV123" s="883"/>
      <c r="CW123" s="883"/>
      <c r="CX123" s="883"/>
      <c r="CY123" s="883"/>
      <c r="CZ123" s="883"/>
      <c r="DA123" s="883"/>
      <c r="DB123" s="883"/>
      <c r="DC123" s="883"/>
      <c r="DD123" s="883"/>
      <c r="DE123" s="883"/>
      <c r="DF123" s="884"/>
      <c r="DG123" s="823" t="s">
        <v>126</v>
      </c>
      <c r="DH123" s="824"/>
      <c r="DI123" s="824"/>
      <c r="DJ123" s="824"/>
      <c r="DK123" s="825"/>
      <c r="DL123" s="826" t="s">
        <v>126</v>
      </c>
      <c r="DM123" s="824"/>
      <c r="DN123" s="824"/>
      <c r="DO123" s="824"/>
      <c r="DP123" s="825"/>
      <c r="DQ123" s="826" t="s">
        <v>126</v>
      </c>
      <c r="DR123" s="824"/>
      <c r="DS123" s="824"/>
      <c r="DT123" s="824"/>
      <c r="DU123" s="825"/>
      <c r="DV123" s="871" t="s">
        <v>126</v>
      </c>
      <c r="DW123" s="872"/>
      <c r="DX123" s="872"/>
      <c r="DY123" s="872"/>
      <c r="DZ123" s="873"/>
    </row>
    <row r="124" spans="1:130" s="247" customFormat="1" ht="26.25" customHeight="1" thickBot="1" x14ac:dyDescent="0.2">
      <c r="A124" s="864"/>
      <c r="B124" s="865"/>
      <c r="C124" s="868" t="s">
        <v>446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126</v>
      </c>
      <c r="AG124" s="824"/>
      <c r="AH124" s="824"/>
      <c r="AI124" s="824"/>
      <c r="AJ124" s="825"/>
      <c r="AK124" s="826" t="s">
        <v>126</v>
      </c>
      <c r="AL124" s="824"/>
      <c r="AM124" s="824"/>
      <c r="AN124" s="824"/>
      <c r="AO124" s="825"/>
      <c r="AP124" s="871" t="s">
        <v>126</v>
      </c>
      <c r="AQ124" s="872"/>
      <c r="AR124" s="872"/>
      <c r="AS124" s="872"/>
      <c r="AT124" s="873"/>
      <c r="AU124" s="874" t="s">
        <v>458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v>
      </c>
      <c r="BR124" s="878"/>
      <c r="BS124" s="878"/>
      <c r="BT124" s="878"/>
      <c r="BU124" s="878"/>
      <c r="BV124" s="878">
        <v>2</v>
      </c>
      <c r="BW124" s="878"/>
      <c r="BX124" s="878"/>
      <c r="BY124" s="878"/>
      <c r="BZ124" s="878"/>
      <c r="CA124" s="878">
        <v>7</v>
      </c>
      <c r="CB124" s="878"/>
      <c r="CC124" s="878"/>
      <c r="CD124" s="878"/>
      <c r="CE124" s="878"/>
      <c r="CF124" s="768"/>
      <c r="CG124" s="769"/>
      <c r="CH124" s="769"/>
      <c r="CI124" s="769"/>
      <c r="CJ124" s="909"/>
      <c r="CK124" s="917"/>
      <c r="CL124" s="917"/>
      <c r="CM124" s="917"/>
      <c r="CN124" s="917"/>
      <c r="CO124" s="918"/>
      <c r="CP124" s="882" t="s">
        <v>459</v>
      </c>
      <c r="CQ124" s="883"/>
      <c r="CR124" s="883"/>
      <c r="CS124" s="883"/>
      <c r="CT124" s="883"/>
      <c r="CU124" s="883"/>
      <c r="CV124" s="883"/>
      <c r="CW124" s="883"/>
      <c r="CX124" s="883"/>
      <c r="CY124" s="883"/>
      <c r="CZ124" s="883"/>
      <c r="DA124" s="883"/>
      <c r="DB124" s="883"/>
      <c r="DC124" s="883"/>
      <c r="DD124" s="883"/>
      <c r="DE124" s="883"/>
      <c r="DF124" s="884"/>
      <c r="DG124" s="806">
        <v>10750575</v>
      </c>
      <c r="DH124" s="807"/>
      <c r="DI124" s="807"/>
      <c r="DJ124" s="807"/>
      <c r="DK124" s="808"/>
      <c r="DL124" s="809">
        <v>10367166</v>
      </c>
      <c r="DM124" s="807"/>
      <c r="DN124" s="807"/>
      <c r="DO124" s="807"/>
      <c r="DP124" s="808"/>
      <c r="DQ124" s="809" t="s">
        <v>126</v>
      </c>
      <c r="DR124" s="807"/>
      <c r="DS124" s="807"/>
      <c r="DT124" s="807"/>
      <c r="DU124" s="808"/>
      <c r="DV124" s="895" t="s">
        <v>126</v>
      </c>
      <c r="DW124" s="896"/>
      <c r="DX124" s="896"/>
      <c r="DY124" s="896"/>
      <c r="DZ124" s="897"/>
    </row>
    <row r="125" spans="1:130" s="247" customFormat="1" ht="26.25" customHeight="1" x14ac:dyDescent="0.15">
      <c r="A125" s="864"/>
      <c r="B125" s="865"/>
      <c r="C125" s="868" t="s">
        <v>448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126</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460</v>
      </c>
      <c r="CL125" s="899"/>
      <c r="CM125" s="899"/>
      <c r="CN125" s="899"/>
      <c r="CO125" s="900"/>
      <c r="CP125" s="907" t="s">
        <v>461</v>
      </c>
      <c r="CQ125" s="854"/>
      <c r="CR125" s="854"/>
      <c r="CS125" s="854"/>
      <c r="CT125" s="854"/>
      <c r="CU125" s="854"/>
      <c r="CV125" s="854"/>
      <c r="CW125" s="854"/>
      <c r="CX125" s="854"/>
      <c r="CY125" s="854"/>
      <c r="CZ125" s="854"/>
      <c r="DA125" s="854"/>
      <c r="DB125" s="854"/>
      <c r="DC125" s="854"/>
      <c r="DD125" s="854"/>
      <c r="DE125" s="854"/>
      <c r="DF125" s="855"/>
      <c r="DG125" s="908" t="s">
        <v>126</v>
      </c>
      <c r="DH125" s="889"/>
      <c r="DI125" s="889"/>
      <c r="DJ125" s="889"/>
      <c r="DK125" s="889"/>
      <c r="DL125" s="889" t="s">
        <v>126</v>
      </c>
      <c r="DM125" s="889"/>
      <c r="DN125" s="889"/>
      <c r="DO125" s="889"/>
      <c r="DP125" s="889"/>
      <c r="DQ125" s="889" t="s">
        <v>126</v>
      </c>
      <c r="DR125" s="889"/>
      <c r="DS125" s="889"/>
      <c r="DT125" s="889"/>
      <c r="DU125" s="889"/>
      <c r="DV125" s="890" t="s">
        <v>126</v>
      </c>
      <c r="DW125" s="890"/>
      <c r="DX125" s="890"/>
      <c r="DY125" s="890"/>
      <c r="DZ125" s="891"/>
    </row>
    <row r="126" spans="1:130" s="247" customFormat="1" ht="26.25" customHeight="1" thickBot="1" x14ac:dyDescent="0.2">
      <c r="A126" s="864"/>
      <c r="B126" s="865"/>
      <c r="C126" s="868" t="s">
        <v>450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126</v>
      </c>
      <c r="AL126" s="824"/>
      <c r="AM126" s="824"/>
      <c r="AN126" s="824"/>
      <c r="AO126" s="825"/>
      <c r="AP126" s="871" t="s">
        <v>126</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61" t="s">
        <v>462</v>
      </c>
      <c r="CQ126" s="794"/>
      <c r="CR126" s="794"/>
      <c r="CS126" s="794"/>
      <c r="CT126" s="794"/>
      <c r="CU126" s="794"/>
      <c r="CV126" s="794"/>
      <c r="CW126" s="794"/>
      <c r="CX126" s="794"/>
      <c r="CY126" s="794"/>
      <c r="CZ126" s="794"/>
      <c r="DA126" s="794"/>
      <c r="DB126" s="794"/>
      <c r="DC126" s="794"/>
      <c r="DD126" s="794"/>
      <c r="DE126" s="794"/>
      <c r="DF126" s="795"/>
      <c r="DG126" s="833" t="s">
        <v>126</v>
      </c>
      <c r="DH126" s="834"/>
      <c r="DI126" s="834"/>
      <c r="DJ126" s="834"/>
      <c r="DK126" s="834"/>
      <c r="DL126" s="834" t="s">
        <v>126</v>
      </c>
      <c r="DM126" s="834"/>
      <c r="DN126" s="834"/>
      <c r="DO126" s="834"/>
      <c r="DP126" s="834"/>
      <c r="DQ126" s="834" t="s">
        <v>126</v>
      </c>
      <c r="DR126" s="834"/>
      <c r="DS126" s="834"/>
      <c r="DT126" s="834"/>
      <c r="DU126" s="834"/>
      <c r="DV126" s="840" t="s">
        <v>126</v>
      </c>
      <c r="DW126" s="840"/>
      <c r="DX126" s="840"/>
      <c r="DY126" s="840"/>
      <c r="DZ126" s="841"/>
    </row>
    <row r="127" spans="1:130" s="247" customFormat="1" ht="26.25" customHeight="1" x14ac:dyDescent="0.15">
      <c r="A127" s="866"/>
      <c r="B127" s="867"/>
      <c r="C127" s="885" t="s">
        <v>463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126</v>
      </c>
      <c r="AB127" s="824"/>
      <c r="AC127" s="824"/>
      <c r="AD127" s="824"/>
      <c r="AE127" s="825"/>
      <c r="AF127" s="826" t="s">
        <v>126</v>
      </c>
      <c r="AG127" s="824"/>
      <c r="AH127" s="824"/>
      <c r="AI127" s="824"/>
      <c r="AJ127" s="825"/>
      <c r="AK127" s="826" t="s">
        <v>126</v>
      </c>
      <c r="AL127" s="824"/>
      <c r="AM127" s="824"/>
      <c r="AN127" s="824"/>
      <c r="AO127" s="825"/>
      <c r="AP127" s="871" t="s">
        <v>126</v>
      </c>
      <c r="AQ127" s="872"/>
      <c r="AR127" s="872"/>
      <c r="AS127" s="872"/>
      <c r="AT127" s="873"/>
      <c r="AU127" s="282"/>
      <c r="AV127" s="282"/>
      <c r="AW127" s="282"/>
      <c r="AX127" s="888" t="s">
        <v>464</v>
      </c>
      <c r="AY127" s="858"/>
      <c r="AZ127" s="858"/>
      <c r="BA127" s="858"/>
      <c r="BB127" s="858"/>
      <c r="BC127" s="858"/>
      <c r="BD127" s="858"/>
      <c r="BE127" s="859"/>
      <c r="BF127" s="857" t="s">
        <v>465</v>
      </c>
      <c r="BG127" s="858"/>
      <c r="BH127" s="858"/>
      <c r="BI127" s="858"/>
      <c r="BJ127" s="858"/>
      <c r="BK127" s="858"/>
      <c r="BL127" s="859"/>
      <c r="BM127" s="857" t="s">
        <v>466</v>
      </c>
      <c r="BN127" s="858"/>
      <c r="BO127" s="858"/>
      <c r="BP127" s="858"/>
      <c r="BQ127" s="858"/>
      <c r="BR127" s="858"/>
      <c r="BS127" s="859"/>
      <c r="BT127" s="857" t="s">
        <v>467</v>
      </c>
      <c r="BU127" s="858"/>
      <c r="BV127" s="858"/>
      <c r="BW127" s="858"/>
      <c r="BX127" s="858"/>
      <c r="BY127" s="858"/>
      <c r="BZ127" s="860"/>
      <c r="CA127" s="282"/>
      <c r="CB127" s="282"/>
      <c r="CC127" s="282"/>
      <c r="CD127" s="283"/>
      <c r="CE127" s="283"/>
      <c r="CF127" s="283"/>
      <c r="CG127" s="280"/>
      <c r="CH127" s="280"/>
      <c r="CI127" s="280"/>
      <c r="CJ127" s="281"/>
      <c r="CK127" s="901"/>
      <c r="CL127" s="902"/>
      <c r="CM127" s="902"/>
      <c r="CN127" s="902"/>
      <c r="CO127" s="903"/>
      <c r="CP127" s="861" t="s">
        <v>468</v>
      </c>
      <c r="CQ127" s="794"/>
      <c r="CR127" s="794"/>
      <c r="CS127" s="794"/>
      <c r="CT127" s="794"/>
      <c r="CU127" s="794"/>
      <c r="CV127" s="794"/>
      <c r="CW127" s="794"/>
      <c r="CX127" s="794"/>
      <c r="CY127" s="794"/>
      <c r="CZ127" s="794"/>
      <c r="DA127" s="794"/>
      <c r="DB127" s="794"/>
      <c r="DC127" s="794"/>
      <c r="DD127" s="794"/>
      <c r="DE127" s="794"/>
      <c r="DF127" s="795"/>
      <c r="DG127" s="833" t="s">
        <v>126</v>
      </c>
      <c r="DH127" s="834"/>
      <c r="DI127" s="834"/>
      <c r="DJ127" s="834"/>
      <c r="DK127" s="834"/>
      <c r="DL127" s="834" t="s">
        <v>126</v>
      </c>
      <c r="DM127" s="834"/>
      <c r="DN127" s="834"/>
      <c r="DO127" s="834"/>
      <c r="DP127" s="834"/>
      <c r="DQ127" s="834" t="s">
        <v>126</v>
      </c>
      <c r="DR127" s="834"/>
      <c r="DS127" s="834"/>
      <c r="DT127" s="834"/>
      <c r="DU127" s="834"/>
      <c r="DV127" s="840" t="s">
        <v>126</v>
      </c>
      <c r="DW127" s="840"/>
      <c r="DX127" s="840"/>
      <c r="DY127" s="840"/>
      <c r="DZ127" s="841"/>
    </row>
    <row r="128" spans="1:130" s="247" customFormat="1" ht="26.25" customHeight="1" thickBot="1" x14ac:dyDescent="0.2">
      <c r="A128" s="842" t="s">
        <v>469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470</v>
      </c>
      <c r="X128" s="844"/>
      <c r="Y128" s="844"/>
      <c r="Z128" s="845"/>
      <c r="AA128" s="846">
        <v>788743</v>
      </c>
      <c r="AB128" s="847"/>
      <c r="AC128" s="847"/>
      <c r="AD128" s="847"/>
      <c r="AE128" s="848"/>
      <c r="AF128" s="849">
        <v>802783</v>
      </c>
      <c r="AG128" s="847"/>
      <c r="AH128" s="847"/>
      <c r="AI128" s="847"/>
      <c r="AJ128" s="848"/>
      <c r="AK128" s="849">
        <v>800328</v>
      </c>
      <c r="AL128" s="847"/>
      <c r="AM128" s="847"/>
      <c r="AN128" s="847"/>
      <c r="AO128" s="848"/>
      <c r="AP128" s="850"/>
      <c r="AQ128" s="851"/>
      <c r="AR128" s="851"/>
      <c r="AS128" s="851"/>
      <c r="AT128" s="852"/>
      <c r="AU128" s="282"/>
      <c r="AV128" s="282"/>
      <c r="AW128" s="282"/>
      <c r="AX128" s="853" t="s">
        <v>471</v>
      </c>
      <c r="AY128" s="854"/>
      <c r="AZ128" s="854"/>
      <c r="BA128" s="854"/>
      <c r="BB128" s="854"/>
      <c r="BC128" s="854"/>
      <c r="BD128" s="854"/>
      <c r="BE128" s="855"/>
      <c r="BF128" s="830" t="s">
        <v>126</v>
      </c>
      <c r="BG128" s="831"/>
      <c r="BH128" s="831"/>
      <c r="BI128" s="831"/>
      <c r="BJ128" s="831"/>
      <c r="BK128" s="831"/>
      <c r="BL128" s="856"/>
      <c r="BM128" s="830">
        <v>11.94</v>
      </c>
      <c r="BN128" s="831"/>
      <c r="BO128" s="831"/>
      <c r="BP128" s="831"/>
      <c r="BQ128" s="831"/>
      <c r="BR128" s="831"/>
      <c r="BS128" s="856"/>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5" t="s">
        <v>472</v>
      </c>
      <c r="CQ128" s="772"/>
      <c r="CR128" s="772"/>
      <c r="CS128" s="772"/>
      <c r="CT128" s="772"/>
      <c r="CU128" s="772"/>
      <c r="CV128" s="772"/>
      <c r="CW128" s="772"/>
      <c r="CX128" s="772"/>
      <c r="CY128" s="772"/>
      <c r="CZ128" s="772"/>
      <c r="DA128" s="772"/>
      <c r="DB128" s="772"/>
      <c r="DC128" s="772"/>
      <c r="DD128" s="772"/>
      <c r="DE128" s="772"/>
      <c r="DF128" s="773"/>
      <c r="DG128" s="836">
        <v>137032</v>
      </c>
      <c r="DH128" s="837"/>
      <c r="DI128" s="837"/>
      <c r="DJ128" s="837"/>
      <c r="DK128" s="837"/>
      <c r="DL128" s="837">
        <v>86032</v>
      </c>
      <c r="DM128" s="837"/>
      <c r="DN128" s="837"/>
      <c r="DO128" s="837"/>
      <c r="DP128" s="837"/>
      <c r="DQ128" s="837">
        <v>38032</v>
      </c>
      <c r="DR128" s="837"/>
      <c r="DS128" s="837"/>
      <c r="DT128" s="837"/>
      <c r="DU128" s="837"/>
      <c r="DV128" s="838">
        <v>0.2</v>
      </c>
      <c r="DW128" s="838"/>
      <c r="DX128" s="838"/>
      <c r="DY128" s="838"/>
      <c r="DZ128" s="839"/>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473</v>
      </c>
      <c r="X129" s="821"/>
      <c r="Y129" s="821"/>
      <c r="Z129" s="822"/>
      <c r="AA129" s="823">
        <v>27401912</v>
      </c>
      <c r="AB129" s="824"/>
      <c r="AC129" s="824"/>
      <c r="AD129" s="824"/>
      <c r="AE129" s="825"/>
      <c r="AF129" s="826">
        <v>27298834</v>
      </c>
      <c r="AG129" s="824"/>
      <c r="AH129" s="824"/>
      <c r="AI129" s="824"/>
      <c r="AJ129" s="825"/>
      <c r="AK129" s="826">
        <v>27291124</v>
      </c>
      <c r="AL129" s="824"/>
      <c r="AM129" s="824"/>
      <c r="AN129" s="824"/>
      <c r="AO129" s="825"/>
      <c r="AP129" s="827"/>
      <c r="AQ129" s="828"/>
      <c r="AR129" s="828"/>
      <c r="AS129" s="828"/>
      <c r="AT129" s="829"/>
      <c r="AU129" s="284"/>
      <c r="AV129" s="284"/>
      <c r="AW129" s="284"/>
      <c r="AX129" s="793" t="s">
        <v>474</v>
      </c>
      <c r="AY129" s="794"/>
      <c r="AZ129" s="794"/>
      <c r="BA129" s="794"/>
      <c r="BB129" s="794"/>
      <c r="BC129" s="794"/>
      <c r="BD129" s="794"/>
      <c r="BE129" s="795"/>
      <c r="BF129" s="813" t="s">
        <v>126</v>
      </c>
      <c r="BG129" s="814"/>
      <c r="BH129" s="814"/>
      <c r="BI129" s="814"/>
      <c r="BJ129" s="814"/>
      <c r="BK129" s="814"/>
      <c r="BL129" s="815"/>
      <c r="BM129" s="813">
        <v>16.940000000000001</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6"/>
    </row>
    <row r="130" spans="1:131" s="247" customFormat="1" ht="26.25" customHeight="1" x14ac:dyDescent="0.15">
      <c r="A130" s="818" t="s">
        <v>475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476</v>
      </c>
      <c r="X130" s="821"/>
      <c r="Y130" s="821"/>
      <c r="Z130" s="822"/>
      <c r="AA130" s="823">
        <v>3680649</v>
      </c>
      <c r="AB130" s="824"/>
      <c r="AC130" s="824"/>
      <c r="AD130" s="824"/>
      <c r="AE130" s="825"/>
      <c r="AF130" s="826">
        <v>3572238</v>
      </c>
      <c r="AG130" s="824"/>
      <c r="AH130" s="824"/>
      <c r="AI130" s="824"/>
      <c r="AJ130" s="825"/>
      <c r="AK130" s="826">
        <v>3389675</v>
      </c>
      <c r="AL130" s="824"/>
      <c r="AM130" s="824"/>
      <c r="AN130" s="824"/>
      <c r="AO130" s="825"/>
      <c r="AP130" s="827"/>
      <c r="AQ130" s="828"/>
      <c r="AR130" s="828"/>
      <c r="AS130" s="828"/>
      <c r="AT130" s="829"/>
      <c r="AU130" s="284"/>
      <c r="AV130" s="284"/>
      <c r="AW130" s="284"/>
      <c r="AX130" s="793" t="s">
        <v>477</v>
      </c>
      <c r="AY130" s="794"/>
      <c r="AZ130" s="794"/>
      <c r="BA130" s="794"/>
      <c r="BB130" s="794"/>
      <c r="BC130" s="794"/>
      <c r="BD130" s="794"/>
      <c r="BE130" s="795"/>
      <c r="BF130" s="796">
        <v>6.5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6"/>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478</v>
      </c>
      <c r="X131" s="804"/>
      <c r="Y131" s="804"/>
      <c r="Z131" s="805"/>
      <c r="AA131" s="806">
        <v>23721263</v>
      </c>
      <c r="AB131" s="807"/>
      <c r="AC131" s="807"/>
      <c r="AD131" s="807"/>
      <c r="AE131" s="808"/>
      <c r="AF131" s="809">
        <v>23726596</v>
      </c>
      <c r="AG131" s="807"/>
      <c r="AH131" s="807"/>
      <c r="AI131" s="807"/>
      <c r="AJ131" s="808"/>
      <c r="AK131" s="809">
        <v>23901449</v>
      </c>
      <c r="AL131" s="807"/>
      <c r="AM131" s="807"/>
      <c r="AN131" s="807"/>
      <c r="AO131" s="808"/>
      <c r="AP131" s="810"/>
      <c r="AQ131" s="811"/>
      <c r="AR131" s="811"/>
      <c r="AS131" s="811"/>
      <c r="AT131" s="812"/>
      <c r="AU131" s="284"/>
      <c r="AV131" s="284"/>
      <c r="AW131" s="284"/>
      <c r="AX131" s="771" t="s">
        <v>479</v>
      </c>
      <c r="AY131" s="772"/>
      <c r="AZ131" s="772"/>
      <c r="BA131" s="772"/>
      <c r="BB131" s="772"/>
      <c r="BC131" s="772"/>
      <c r="BD131" s="772"/>
      <c r="BE131" s="773"/>
      <c r="BF131" s="774">
        <v>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6"/>
    </row>
    <row r="132" spans="1:131" s="247" customFormat="1" ht="26.25" customHeight="1" x14ac:dyDescent="0.15">
      <c r="A132" s="780" t="s">
        <v>480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481</v>
      </c>
      <c r="W132" s="784"/>
      <c r="X132" s="784"/>
      <c r="Y132" s="784"/>
      <c r="Z132" s="785"/>
      <c r="AA132" s="786">
        <v>6.8751215439999998</v>
      </c>
      <c r="AB132" s="787"/>
      <c r="AC132" s="787"/>
      <c r="AD132" s="787"/>
      <c r="AE132" s="788"/>
      <c r="AF132" s="789">
        <v>6.340902625</v>
      </c>
      <c r="AG132" s="787"/>
      <c r="AH132" s="787"/>
      <c r="AI132" s="787"/>
      <c r="AJ132" s="788"/>
      <c r="AK132" s="789">
        <v>6.5758037680000001</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6"/>
      <c r="DQ132" s="256"/>
      <c r="DR132" s="256"/>
      <c r="DS132" s="256"/>
      <c r="DT132" s="256"/>
      <c r="DU132" s="256"/>
      <c r="DV132" s="256"/>
      <c r="DW132" s="256"/>
      <c r="DX132" s="256"/>
      <c r="DY132" s="256"/>
      <c r="DZ132" s="256"/>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482</v>
      </c>
      <c r="W133" s="763"/>
      <c r="X133" s="763"/>
      <c r="Y133" s="763"/>
      <c r="Z133" s="764"/>
      <c r="AA133" s="765">
        <v>6.9</v>
      </c>
      <c r="AB133" s="766"/>
      <c r="AC133" s="766"/>
      <c r="AD133" s="766"/>
      <c r="AE133" s="767"/>
      <c r="AF133" s="765">
        <v>6.7</v>
      </c>
      <c r="AG133" s="766"/>
      <c r="AH133" s="766"/>
      <c r="AI133" s="766"/>
      <c r="AJ133" s="767"/>
      <c r="AK133" s="765">
        <v>6.5</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6"/>
      <c r="DQ133" s="256"/>
      <c r="DR133" s="256"/>
      <c r="DS133" s="256"/>
      <c r="DT133" s="256"/>
      <c r="DU133" s="256"/>
      <c r="DV133" s="256"/>
      <c r="DW133" s="256"/>
      <c r="DX133" s="256"/>
      <c r="DY133" s="256"/>
      <c r="DZ133" s="256"/>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6"/>
      <c r="DQ134" s="256"/>
      <c r="DR134" s="256"/>
      <c r="DS134" s="256"/>
      <c r="DT134" s="256"/>
      <c r="DU134" s="256"/>
      <c r="DV134" s="256"/>
      <c r="DW134" s="256"/>
      <c r="DX134" s="256"/>
      <c r="DY134" s="256"/>
      <c r="DZ134" s="256"/>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jveyqRZceQ23DZssnBnom6TY11eprq3LvZKNSoRdfTNvBNzuTjdk2mzJ+LXJHIctFACEGkrcsyzh79NkktyfQ==" saltValue="xiUDKbKFxcLkJ51FMoBi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6AA6B-A09C-4986-9098-6B8D717A055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JKWtqE931N/1w87N+RyXdBDVq4S1i6og8trhTKRXeqc7i9OnsJK9OrgGCfszYIzEMz41+WzdxMQEnskRXbGw==" saltValue="IYPClQaWhMc1NeNhMpKtq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DCD43-DFD9-4C83-9A43-8C3D0B261276}">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7ms8fpTdIEQs/pxoShrBqhb3AId2ckhR8aNCEaJ87zO0pfyUHw9Ivv7ixjLixv6yFU3UlM7HT3STyZuZAcRHg==" saltValue="JujOKYdYul6Uup2SZRN6p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D3D02-880D-4E02-8D74-8E8C041DB655}">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486</v>
      </c>
      <c r="AP7" s="304"/>
      <c r="AQ7" s="305" t="s">
        <v>487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488</v>
      </c>
      <c r="AQ8" s="311" t="s">
        <v>489</v>
      </c>
      <c r="AR8" s="312" t="s">
        <v>490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491</v>
      </c>
      <c r="AL9" s="1193"/>
      <c r="AM9" s="1193"/>
      <c r="AN9" s="1194"/>
      <c r="AO9" s="313">
        <v>5740305</v>
      </c>
      <c r="AP9" s="313">
        <v>41168</v>
      </c>
      <c r="AQ9" s="314">
        <v>56673</v>
      </c>
      <c r="AR9" s="315">
        <v>-27.4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492</v>
      </c>
      <c r="AL10" s="1193"/>
      <c r="AM10" s="1193"/>
      <c r="AN10" s="1194"/>
      <c r="AO10" s="316">
        <v>980033</v>
      </c>
      <c r="AP10" s="316">
        <v>7029</v>
      </c>
      <c r="AQ10" s="317">
        <v>5368</v>
      </c>
      <c r="AR10" s="318">
        <v>30.9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493</v>
      </c>
      <c r="AL11" s="1193"/>
      <c r="AM11" s="1193"/>
      <c r="AN11" s="1194"/>
      <c r="AO11" s="316">
        <v>1196316</v>
      </c>
      <c r="AP11" s="316">
        <v>8580</v>
      </c>
      <c r="AQ11" s="317">
        <v>4535</v>
      </c>
      <c r="AR11" s="318">
        <v>89.2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494</v>
      </c>
      <c r="AL12" s="1193"/>
      <c r="AM12" s="1193"/>
      <c r="AN12" s="1194"/>
      <c r="AO12" s="316">
        <v>651404</v>
      </c>
      <c r="AP12" s="316">
        <v>4672</v>
      </c>
      <c r="AQ12" s="317">
        <v>1729</v>
      </c>
      <c r="AR12" s="318">
        <v>170.2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495</v>
      </c>
      <c r="AL13" s="1193"/>
      <c r="AM13" s="1193"/>
      <c r="AN13" s="1194"/>
      <c r="AO13" s="316" t="s">
        <v>496</v>
      </c>
      <c r="AP13" s="316" t="s">
        <v>496</v>
      </c>
      <c r="AQ13" s="317">
        <v>17</v>
      </c>
      <c r="AR13" s="318" t="s">
        <v>496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497</v>
      </c>
      <c r="AL14" s="1193"/>
      <c r="AM14" s="1193"/>
      <c r="AN14" s="1194"/>
      <c r="AO14" s="316">
        <v>394025</v>
      </c>
      <c r="AP14" s="316">
        <v>2826</v>
      </c>
      <c r="AQ14" s="317">
        <v>2055</v>
      </c>
      <c r="AR14" s="318">
        <v>37.5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498</v>
      </c>
      <c r="AL15" s="1193"/>
      <c r="AM15" s="1193"/>
      <c r="AN15" s="1194"/>
      <c r="AO15" s="316">
        <v>479269</v>
      </c>
      <c r="AP15" s="316">
        <v>3437</v>
      </c>
      <c r="AQ15" s="317">
        <v>1911</v>
      </c>
      <c r="AR15" s="318">
        <v>79.900000000000006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499</v>
      </c>
      <c r="AL16" s="1196"/>
      <c r="AM16" s="1196"/>
      <c r="AN16" s="1197"/>
      <c r="AO16" s="316">
        <v>-442356</v>
      </c>
      <c r="AP16" s="316">
        <v>-3172</v>
      </c>
      <c r="AQ16" s="317">
        <v>-4501</v>
      </c>
      <c r="AR16" s="318">
        <v>-29.5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180</v>
      </c>
      <c r="AL17" s="1196"/>
      <c r="AM17" s="1196"/>
      <c r="AN17" s="1197"/>
      <c r="AO17" s="316">
        <v>8998996</v>
      </c>
      <c r="AP17" s="316">
        <v>64539</v>
      </c>
      <c r="AQ17" s="317">
        <v>67788</v>
      </c>
      <c r="AR17" s="318">
        <v>-4.8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501</v>
      </c>
      <c r="AP20" s="324" t="s">
        <v>502</v>
      </c>
      <c r="AQ20" s="325" t="s">
        <v>503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504</v>
      </c>
      <c r="AL21" s="1190"/>
      <c r="AM21" s="1190"/>
      <c r="AN21" s="1191"/>
      <c r="AO21" s="328">
        <v>5.45</v>
      </c>
      <c r="AP21" s="329">
        <v>6.66</v>
      </c>
      <c r="AQ21" s="330">
        <v>-1.21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505</v>
      </c>
      <c r="AL22" s="1190"/>
      <c r="AM22" s="1190"/>
      <c r="AN22" s="1191"/>
      <c r="AO22" s="333">
        <v>100.6</v>
      </c>
      <c r="AP22" s="334">
        <v>99.7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506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507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508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486</v>
      </c>
      <c r="AP30" s="304"/>
      <c r="AQ30" s="305" t="s">
        <v>487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488</v>
      </c>
      <c r="AQ31" s="311" t="s">
        <v>489</v>
      </c>
      <c r="AR31" s="312" t="s">
        <v>490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509</v>
      </c>
      <c r="AL32" s="1181"/>
      <c r="AM32" s="1181"/>
      <c r="AN32" s="1182"/>
      <c r="AO32" s="343">
        <v>4311742</v>
      </c>
      <c r="AP32" s="343">
        <v>30923</v>
      </c>
      <c r="AQ32" s="344">
        <v>35263</v>
      </c>
      <c r="AR32" s="345">
        <v>-12.3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510</v>
      </c>
      <c r="AL33" s="1181"/>
      <c r="AM33" s="1181"/>
      <c r="AN33" s="1182"/>
      <c r="AO33" s="343" t="s">
        <v>496</v>
      </c>
      <c r="AP33" s="343" t="s">
        <v>496</v>
      </c>
      <c r="AQ33" s="344" t="s">
        <v>496</v>
      </c>
      <c r="AR33" s="345" t="s">
        <v>496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511</v>
      </c>
      <c r="AL34" s="1181"/>
      <c r="AM34" s="1181"/>
      <c r="AN34" s="1182"/>
      <c r="AO34" s="343" t="s">
        <v>496</v>
      </c>
      <c r="AP34" s="343" t="s">
        <v>496</v>
      </c>
      <c r="AQ34" s="344">
        <v>10</v>
      </c>
      <c r="AR34" s="345" t="s">
        <v>496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512</v>
      </c>
      <c r="AL35" s="1181"/>
      <c r="AM35" s="1181"/>
      <c r="AN35" s="1182"/>
      <c r="AO35" s="343">
        <v>1342847</v>
      </c>
      <c r="AP35" s="343">
        <v>9631</v>
      </c>
      <c r="AQ35" s="344">
        <v>11974</v>
      </c>
      <c r="AR35" s="345">
        <v>-19.600000000000001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513</v>
      </c>
      <c r="AL36" s="1181"/>
      <c r="AM36" s="1181"/>
      <c r="AN36" s="1182"/>
      <c r="AO36" s="343">
        <v>103991</v>
      </c>
      <c r="AP36" s="343">
        <v>746</v>
      </c>
      <c r="AQ36" s="344">
        <v>1702</v>
      </c>
      <c r="AR36" s="345">
        <v>-56.2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514</v>
      </c>
      <c r="AL37" s="1181"/>
      <c r="AM37" s="1181"/>
      <c r="AN37" s="1182"/>
      <c r="AO37" s="343">
        <v>3135</v>
      </c>
      <c r="AP37" s="343">
        <v>22</v>
      </c>
      <c r="AQ37" s="344">
        <v>411</v>
      </c>
      <c r="AR37" s="345">
        <v>-94.6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515</v>
      </c>
      <c r="AL38" s="1184"/>
      <c r="AM38" s="1184"/>
      <c r="AN38" s="1185"/>
      <c r="AO38" s="346" t="s">
        <v>496</v>
      </c>
      <c r="AP38" s="346" t="s">
        <v>496</v>
      </c>
      <c r="AQ38" s="347">
        <v>0</v>
      </c>
      <c r="AR38" s="335" t="s">
        <v>496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516</v>
      </c>
      <c r="AL39" s="1184"/>
      <c r="AM39" s="1184"/>
      <c r="AN39" s="1185"/>
      <c r="AO39" s="343">
        <v>-800328</v>
      </c>
      <c r="AP39" s="343">
        <v>-5740</v>
      </c>
      <c r="AQ39" s="344">
        <v>-7482</v>
      </c>
      <c r="AR39" s="345">
        <v>-23.3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517</v>
      </c>
      <c r="AL40" s="1181"/>
      <c r="AM40" s="1181"/>
      <c r="AN40" s="1182"/>
      <c r="AO40" s="343">
        <v>-3389675</v>
      </c>
      <c r="AP40" s="343">
        <v>-24310</v>
      </c>
      <c r="AQ40" s="344">
        <v>-32073</v>
      </c>
      <c r="AR40" s="345">
        <v>-24.2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289</v>
      </c>
      <c r="AL41" s="1187"/>
      <c r="AM41" s="1187"/>
      <c r="AN41" s="1188"/>
      <c r="AO41" s="343">
        <v>1571712</v>
      </c>
      <c r="AP41" s="343">
        <v>11272</v>
      </c>
      <c r="AQ41" s="344">
        <v>9805</v>
      </c>
      <c r="AR41" s="345">
        <v>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518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519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486</v>
      </c>
      <c r="AN49" s="1175" t="s">
        <v>521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522</v>
      </c>
      <c r="AO50" s="360" t="s">
        <v>523</v>
      </c>
      <c r="AP50" s="361" t="s">
        <v>524</v>
      </c>
      <c r="AQ50" s="362" t="s">
        <v>525</v>
      </c>
      <c r="AR50" s="363" t="s">
        <v>526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527</v>
      </c>
      <c r="AL51" s="356"/>
      <c r="AM51" s="364">
        <v>4349338</v>
      </c>
      <c r="AN51" s="365">
        <v>30626</v>
      </c>
      <c r="AO51" s="366">
        <v>-21.9</v>
      </c>
      <c r="AP51" s="367">
        <v>46440</v>
      </c>
      <c r="AQ51" s="368">
        <v>-13.4</v>
      </c>
      <c r="AR51" s="369">
        <v>-8.5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528</v>
      </c>
      <c r="AM52" s="372">
        <v>2142764</v>
      </c>
      <c r="AN52" s="373">
        <v>15088</v>
      </c>
      <c r="AO52" s="374">
        <v>-3.4</v>
      </c>
      <c r="AP52" s="375">
        <v>27658</v>
      </c>
      <c r="AQ52" s="376">
        <v>-2.4</v>
      </c>
      <c r="AR52" s="377">
        <v>-1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529</v>
      </c>
      <c r="AL53" s="356"/>
      <c r="AM53" s="364">
        <v>4601069</v>
      </c>
      <c r="AN53" s="365">
        <v>32554</v>
      </c>
      <c r="AO53" s="366">
        <v>6.3</v>
      </c>
      <c r="AP53" s="367">
        <v>63257</v>
      </c>
      <c r="AQ53" s="368">
        <v>36.200000000000003</v>
      </c>
      <c r="AR53" s="369">
        <v>-29.9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528</v>
      </c>
      <c r="AM54" s="372">
        <v>2059779</v>
      </c>
      <c r="AN54" s="373">
        <v>14573</v>
      </c>
      <c r="AO54" s="374">
        <v>-3.4</v>
      </c>
      <c r="AP54" s="375">
        <v>27259</v>
      </c>
      <c r="AQ54" s="376">
        <v>-1.4</v>
      </c>
      <c r="AR54" s="377">
        <v>-2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530</v>
      </c>
      <c r="AL55" s="356"/>
      <c r="AM55" s="364">
        <v>7237739</v>
      </c>
      <c r="AN55" s="365">
        <v>51508</v>
      </c>
      <c r="AO55" s="366">
        <v>58.2</v>
      </c>
      <c r="AP55" s="367">
        <v>52308</v>
      </c>
      <c r="AQ55" s="368">
        <v>-17.3</v>
      </c>
      <c r="AR55" s="369">
        <v>75.5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528</v>
      </c>
      <c r="AM56" s="372">
        <v>3661644</v>
      </c>
      <c r="AN56" s="373">
        <v>26059</v>
      </c>
      <c r="AO56" s="374">
        <v>78.8</v>
      </c>
      <c r="AP56" s="375">
        <v>28695</v>
      </c>
      <c r="AQ56" s="376">
        <v>5.3</v>
      </c>
      <c r="AR56" s="377">
        <v>73.5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531</v>
      </c>
      <c r="AL57" s="356"/>
      <c r="AM57" s="364">
        <v>6697638</v>
      </c>
      <c r="AN57" s="365">
        <v>47883</v>
      </c>
      <c r="AO57" s="366">
        <v>-7</v>
      </c>
      <c r="AP57" s="367">
        <v>46402</v>
      </c>
      <c r="AQ57" s="368">
        <v>-11.3</v>
      </c>
      <c r="AR57" s="369">
        <v>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528</v>
      </c>
      <c r="AM58" s="372">
        <v>3337881</v>
      </c>
      <c r="AN58" s="373">
        <v>23863</v>
      </c>
      <c r="AO58" s="374">
        <v>-8.4</v>
      </c>
      <c r="AP58" s="375">
        <v>26897</v>
      </c>
      <c r="AQ58" s="376">
        <v>-6.3</v>
      </c>
      <c r="AR58" s="377">
        <v>-2.1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532</v>
      </c>
      <c r="AL59" s="356"/>
      <c r="AM59" s="364">
        <v>7479693</v>
      </c>
      <c r="AN59" s="365">
        <v>53643</v>
      </c>
      <c r="AO59" s="366">
        <v>12</v>
      </c>
      <c r="AP59" s="367">
        <v>66343</v>
      </c>
      <c r="AQ59" s="368">
        <v>43</v>
      </c>
      <c r="AR59" s="369">
        <v>-31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528</v>
      </c>
      <c r="AM60" s="372">
        <v>3725396</v>
      </c>
      <c r="AN60" s="373">
        <v>26718</v>
      </c>
      <c r="AO60" s="374">
        <v>12</v>
      </c>
      <c r="AP60" s="375">
        <v>34529</v>
      </c>
      <c r="AQ60" s="376">
        <v>28.4</v>
      </c>
      <c r="AR60" s="377">
        <v>-16.399999999999999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533</v>
      </c>
      <c r="AL61" s="378"/>
      <c r="AM61" s="379">
        <v>6073095</v>
      </c>
      <c r="AN61" s="380">
        <v>43243</v>
      </c>
      <c r="AO61" s="381">
        <v>9.5</v>
      </c>
      <c r="AP61" s="382">
        <v>54950</v>
      </c>
      <c r="AQ61" s="383">
        <v>7.4</v>
      </c>
      <c r="AR61" s="369">
        <v>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528</v>
      </c>
      <c r="AM62" s="372">
        <v>2985493</v>
      </c>
      <c r="AN62" s="373">
        <v>21260</v>
      </c>
      <c r="AO62" s="374">
        <v>15.1</v>
      </c>
      <c r="AP62" s="375">
        <v>29008</v>
      </c>
      <c r="AQ62" s="376">
        <v>4.7</v>
      </c>
      <c r="AR62" s="377">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IB1PP6/12mhtkucqdKmPXCf4clJaZj2VAzoNwqvzkRL62q0xR0CHKeFtySNxAIicr7ePgunoJsFA+HxiCdBdg==" saltValue="j8fCj+5tRvsrv5jp/ht4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E5E6-9CBE-4385-9F25-A77D2B56B7B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483</v>
      </c>
    </row>
    <row r="120" spans="125:125" ht="13.5" hidden="1" customHeight="1" x14ac:dyDescent="0.15"/>
    <row r="121" spans="125:125" ht="13.5" hidden="1" customHeight="1" x14ac:dyDescent="0.15">
      <c r="DU121" s="291"/>
    </row>
  </sheetData>
  <sheetProtection algorithmName="SHA-512" hashValue="oBfwGdS/TfQd+WVZpQaedVE5Kv50XHjifdPs1VoiIuOYP7Q1iVmLWVenA/MtihuwNIquvm5LgCRVNp0NQ/hLxg==" saltValue="qXRY5gWYRd51aQ4pNecv8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535</v>
      </c>
    </row>
  </sheetData>
  <sheetProtection algorithmName="SHA-512" hashValue="hcI4GFE0kAj4isOfi9N98aCVZwgo4wMo07aWCPDaLH1zCPful4CWoatFFktUnEevDHBVDiDEKXxyshVr99HkVg==" saltValue="IJ7jVLqWSKLtQK7bisGO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198" t="s">
        <v>3</v>
      </c>
      <c r="D47" s="1198"/>
      <c r="E47" s="1199"/>
      <c r="F47" s="11">
        <v>19.850000000000001</v>
      </c>
      <c r="G47" s="12">
        <v>20.18</v>
      </c>
      <c r="H47" s="12">
        <v>20.190000000000001</v>
      </c>
      <c r="I47" s="12">
        <v>17.579999999999998</v>
      </c>
      <c r="J47" s="13">
        <v>19</v>
      </c>
    </row>
    <row r="48" spans="2:10" ht="57.75" customHeight="1" x14ac:dyDescent="0.15">
      <c r="B48" s="14"/>
      <c r="C48" s="1200" t="s">
        <v>4</v>
      </c>
      <c r="D48" s="1200"/>
      <c r="E48" s="1201"/>
      <c r="F48" s="15">
        <v>9.91</v>
      </c>
      <c r="G48" s="16">
        <v>8.7799999999999994</v>
      </c>
      <c r="H48" s="16">
        <v>6.95</v>
      </c>
      <c r="I48" s="16">
        <v>10.99</v>
      </c>
      <c r="J48" s="17">
        <v>10.01</v>
      </c>
    </row>
    <row r="49" spans="2:10" ht="57.75" customHeight="1" thickBot="1" x14ac:dyDescent="0.2">
      <c r="B49" s="18"/>
      <c r="C49" s="1202" t="s">
        <v>5</v>
      </c>
      <c r="D49" s="1202"/>
      <c r="E49" s="1203"/>
      <c r="F49" s="19">
        <v>0.83</v>
      </c>
      <c r="G49" s="20" t="s">
        <v>541</v>
      </c>
      <c r="H49" s="20" t="s">
        <v>542</v>
      </c>
      <c r="I49" s="20">
        <v>1.33</v>
      </c>
      <c r="J49" s="21">
        <v>0.43</v>
      </c>
    </row>
    <row r="50" spans="2:10" ht="13.5" customHeight="1" x14ac:dyDescent="0.15"/>
  </sheetData>
  <sheetProtection algorithmName="SHA-512" hashValue="fBwqs+FW+d5K+eCcCE7ZlYFl/2i5c81CKtA9UNrKAlTjcXsu1Ms7+Oz+6Rrhe17yMFsTDLHxwTdrH1qgNf2XZA==" saltValue="+LrxIwTvVAMUDh/2IXn2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2021-03-05T00:36:45Z</cp:lastPrinted>
  <dcterms:created xsi:type="dcterms:W3CDTF">2021-02-05T02:51:24Z</dcterms:created>
  <dcterms:modified xsi:type="dcterms:W3CDTF">2021-03-05T00:37:01Z</dcterms:modified>
  <cp:category/>
</cp:coreProperties>
</file>