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net.local\yjfile\johofs\10200200財政課\010_財政担当\004_決算統計\H27決算統計\⓪　国、県、他市等とのやり取り\20170328_1119_（依頼）_（512期限）平成27年度財政状況資料集（追加分）の作成及び提出について\県提出\"/>
    </mc:Choice>
  </mc:AlternateContent>
  <bookViews>
    <workbookView xWindow="0" yWindow="0" windowWidth="24000" windowHeight="82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BE36" i="9"/>
  <c r="AM36" i="9"/>
  <c r="BW34" i="9"/>
  <c r="BW35" i="9" s="1"/>
  <c r="BW36" i="9" s="1"/>
  <c r="BW37" i="9" s="1"/>
  <c r="BW38" i="9" s="1"/>
  <c r="BW39" i="9" s="1"/>
  <c r="BW40" i="9" s="1"/>
  <c r="C34" i="9"/>
  <c r="C35" i="9" s="1"/>
  <c r="CO34" i="9" l="1"/>
  <c r="CO35" i="9" s="1"/>
  <c r="CO36" i="9" s="1"/>
  <c r="CO37" i="9" s="1"/>
  <c r="C36" i="9"/>
  <c r="C37" i="9" s="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<sst xmlns="http://schemas.openxmlformats.org/spreadsheetml/2006/main" count="1047" uniqueCount="565">
  <si>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</si>
  <si>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</si>
  <si>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</si>
  <si>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</si>
  <si>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</si>
  <si>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</si>
  <si>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</si>
  <si>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</si>
  <si>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</si>
  <si>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</si>
  <si>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</si>
  <si>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</si>
  <si>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</si>
  <si>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</si>
  <si>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</si>
  <si>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</si>
  <si>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</si>
  <si>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</si>
  <si>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</si>
  <si>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</si>
  <si>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</si>
  <si>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</si>
  <si>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</si>
  <si>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</si>
  <si>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</si>
  <si>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</si>
  <si>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</si>
  <si>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</si>
  <si>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</si>
  <si>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</si>
  <si>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</si>
  <si>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</si>
  <si>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</si>
  <si>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</si>
  <si>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</si>
  <si>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</si>
  <si>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</si>
  <si>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</si>
  <si>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</si>
  <si>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</si>
  <si>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</si>
  <si>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</si>
  <si>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</si>
  <si>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</si>
  <si>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</si>
  <si>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</si>
  <si>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</si>
  <si>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</si>
  <si>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</si>
  <si>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</si>
  <si>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</si>
  <si>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</si>
  <si>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</si>
  <si>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</si>
  <si>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</si>
  <si>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</si>
  <si>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</si>
  <si>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</si>
  <si>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</si>
  <si>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</si>
  <si>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</si>
  <si>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</si>
  <si>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</si>
  <si>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</si>
  <si>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</si>
  <si>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</si>
  <si>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</si>
  <si>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</si>
  <si>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</si>
  <si>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</si>
  <si>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</si>
  <si>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</si>
  <si>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</si>
  <si>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</si>
  <si>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</si>
  <si>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</si>
  <si>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</si>
  <si>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</si>
  <si>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</si>
  <si>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</si>
  <si>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</si>
  <si>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</si>
  <si>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</si>
  <si>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</si>
  <si>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</si>
  <si>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</si>
  <si>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</si>
  <si>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</si>
  <si>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</si>
  <si>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</si>
  <si>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</si>
  <si>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</si>
  <si>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</si>
  <si>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</si>
  <si>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</si>
  <si>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</si>
  <si>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</si>
  <si>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</si>
  <si>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</si>
  <si>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</si>
  <si>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</si>
  <si>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</si>
  <si>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</si>
  <si>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</si>
  <si>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</si>
  <si>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</si>
  <si>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</si>
  <si>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</si>
  <si>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</si>
  <si>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</si>
  <si>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</si>
  <si>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</si>
  <si>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</si>
  <si>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</si>
  <si>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</si>
  <si>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</si>
  <si>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</si>
  <si>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</si>
  <si>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</si>
  <si>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</si>
  <si>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</si>
  <si>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</si>
  <si>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</si>
  <si>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</si>
  <si>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</si>
  <si>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</si>
  <si>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</si>
  <si>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</si>
  <si>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</si>
  <si>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</si>
  <si>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</si>
  <si>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</si>
  <si>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</si>
  <si>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</si>
  <si>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</si>
  <si>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</si>
  <si>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</si>
  <si>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</si>
  <si>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</si>
  <si>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</si>
  <si>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</si>
  <si>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</si>
  <si>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</si>
  <si>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</si>
  <si>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</si>
  <si>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</si>
  <si>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</si>
  <si>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</si>
  <si>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</si>
  <si>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</si>
  <si>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</si>
  <si>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</si>
  <si>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</si>
  <si>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</si>
  <si>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</si>
  <si>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</si>
  <si>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</si>
  <si>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</si>
  <si>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</si>
  <si>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</si>
  <si>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</si>
  <si>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</si>
  <si>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</si>
  <si>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</si>
  <si>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</si>
  <si>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</si>
  <si>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</si>
  <si>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</si>
  <si>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</si>
  <si>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</si>
  <si>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</si>
  <si>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</si>
  <si>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</si>
  <si>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</si>
  <si>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</si>
  <si>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</si>
  <si>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</si>
  <si>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</si>
  <si>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</si>
  <si>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</si>
  <si>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</si>
  <si>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</si>
  <si>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</si>
  <si>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</si>
  <si>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</si>
  <si>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</si>
  <si>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</si>
  <si>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</si>
  <si>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</si>
  <si>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</si>
  <si>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</si>
  <si>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</si>
  <si>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</si>
  <si>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</si>
  <si>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静岡県焼津市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</si>
  <si>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</si>
  <si>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</si>
  <si>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</si>
  <si>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</si>
  <si>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</si>
  <si>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</si>
  <si>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</si>
  <si>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</si>
  <si>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</si>
  <si>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</si>
  <si>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</si>
  <si>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</si>
  <si>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</si>
  <si>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</si>
  <si>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</si>
  <si>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</si>
  <si>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</si>
  <si>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</si>
  <si>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</si>
  <si>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</si>
  <si>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</si>
  <si>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</si>
  <si>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</si>
  <si>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</si>
  <si>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</si>
  <si>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</si>
  <si>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</si>
  <si>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</si>
  <si>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</si>
  <si>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</si>
  <si>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</si>
  <si>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</si>
  <si>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</si>
  <si>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</si>
  <si>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</si>
  <si>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</si>
  <si>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</si>
  <si>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</si>
  <si>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</si>
  <si>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</si>
  <si>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</si>
  <si>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</si>
  <si>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</si>
  <si>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</si>
  <si>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</si>
  <si>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</si>
  <si>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</si>
  <si>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</si>
  <si>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</si>
  <si>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</si>
  <si>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</si>
  <si>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</si>
  <si>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</si>
  <si>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</si>
  <si>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</si>
  <si>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</si>
  <si>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</si>
  <si>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</si>
  <si>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</si>
  <si>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</si>
  <si>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</si>
  <si>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</si>
  <si>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</si>
  <si>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</si>
  <si>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</si>
  <si>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</si>
  <si>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</si>
  <si>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</si>
  <si>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</si>
  <si>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</si>
  <si>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</si>
  <si>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</si>
  <si>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</si>
  <si>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</si>
  <si>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</si>
  <si>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</si>
  <si>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</si>
  <si>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</si>
  <si>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</si>
  <si>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</si>
  <si>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</si>
  <si>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</si>
  <si>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</si>
  <si>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</si>
  <si>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</si>
  <si>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</si>
  <si>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</si>
  <si>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</si>
  <si>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</si>
  <si>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</si>
  <si>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</si>
  <si>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</si>
  <si>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</si>
  <si>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</si>
  <si>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</si>
  <si>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</si>
  <si>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</si>
  <si>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</si>
  <si>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</si>
  <si>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</si>
  <si>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</si>
  <si>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</si>
  <si>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</si>
  <si>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</si>
  <si>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</si>
  <si>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</si>
  <si>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</si>
  <si>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</si>
  <si>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</si>
  <si>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</si>
  <si>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</si>
  <si>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</si>
  <si>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</si>
  <si>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</si>
  <si>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</si>
  <si>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</si>
  <si>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</si>
  <si>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</si>
  <si>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</si>
  <si>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</si>
  <si>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</si>
  <si>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</si>
  <si>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</si>
  <si>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</si>
  <si>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</si>
  <si>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</si>
  <si>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</si>
  <si>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</si>
  <si>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</si>
  <si>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</si>
  <si>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</si>
  <si>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</si>
  <si>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</si>
  <si>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</si>
  <si>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</si>
  <si>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</si>
  <si>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</si>
  <si>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</si>
  <si>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</si>
  <si>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</si>
  <si>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</si>
  <si>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</si>
  <si>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</si>
  <si>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</si>
  <si>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</si>
  <si>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</si>
  <si>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</si>
  <si>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</si>
  <si>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静岡県焼津市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</si>
  <si>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</si>
  <si>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</si>
  <si>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</si>
  <si>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</si>
  <si>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</si>
  <si>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</si>
  <si>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</si>
  <si>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</si>
  <si>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</si>
  <si>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</si>
  <si>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</si>
  <si>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</si>
  <si>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</si>
  <si>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</si>
  <si>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</si>
  <si>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</si>
  <si>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</si>
  <si>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</si>
  <si>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</si>
  <si>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</si>
  <si>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</si>
  <si>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</si>
  <si>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</si>
  <si>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</si>
  <si>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</si>
  <si>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</si>
  <si>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</si>
  <si>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</si>
  <si>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</si>
  <si>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</si>
  <si>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</si>
  <si>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</si>
  <si>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</si>
  <si>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</si>
  <si>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</si>
  <si>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</si>
  <si>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</si>
  <si>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</si>
  <si>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</si>
  <si>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</si>
  <si>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</si>
  <si>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</si>
  <si>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</si>
  <si>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</si>
  <si>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</si>
  <si>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</si>
  <si>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</si>
  <si>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</si>
  <si>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</si>
  <si>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</si>
  <si>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</si>
  <si>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</si>
  <si>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</si>
  <si>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</si>
  <si>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</si>
  <si>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</si>
  <si>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</si>
  <si>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</si>
  <si>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</si>
  <si>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</si>
  <si>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</si>
  <si>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</si>
  <si>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</si>
  <si>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</si>
  <si>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</si>
  <si>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</si>
  <si>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</si>
  <si>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</si>
  <si>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</si>
  <si>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</si>
  <si>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</si>
  <si>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</si>
  <si>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</si>
  <si>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</si>
  <si>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</si>
  <si>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</si>
  <si>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</si>
  <si>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</si>
  <si>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</si>
  <si>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</si>
  <si>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</si>
  <si>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</si>
  <si>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</si>
  <si>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</si>
  <si>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</si>
  <si>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</si>
  <si>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</si>
  <si>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</si>
  <si>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</si>
  <si>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</si>
  <si>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</si>
  <si>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</si>
  <si>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</si>
  <si>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</si>
  <si>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</si>
  <si>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</si>
  <si>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</si>
  <si>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</si>
  <si>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</si>
  <si>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</si>
  <si>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</si>
  <si>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</si>
  <si>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</si>
  <si>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</si>
  <si>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</si>
  <si>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</si>
  <si>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</si>
  <si>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</si>
  <si>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</si>
  <si>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</si>
  <si>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</si>
  <si>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</si>
  <si>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</si>
  <si>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</si>
  <si>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</si>
  <si>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</si>
  <si>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</si>
  <si>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</si>
  <si>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</si>
  <si>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</si>
  <si>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</si>
  <si>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</si>
  <si>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</si>
  <si>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</si>
  <si>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</si>
  <si>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</si>
  <si>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</si>
  <si>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</si>
  <si>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</si>
  <si>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</si>
  <si>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</si>
  <si>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</si>
  <si>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</si>
  <si>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</si>
  <si>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</si>
  <si>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</si>
  <si>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</si>
  <si>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</si>
  <si>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</si>
  <si>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</si>
  <si>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</si>
  <si>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</si>
  <si>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</si>
  <si>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</si>
  <si>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</si>
  <si>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</si>
  <si>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</si>
  <si>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</si>
  <si>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</si>
  <si>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</si>
  <si>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</si>
  <si>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</si>
  <si>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</si>
  <si>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</si>
  <si>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</si>
  <si>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</si>
  <si>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</si>
  <si>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</si>
  <si>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</si>
  <si>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</si>
  <si>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</si>
  <si>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</si>
  <si>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</si>
  <si>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</si>
  <si>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</si>
  <si>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</si>
  <si>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</si>
  <si>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</si>
  <si>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</si>
  <si>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</si>
  <si>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</si>
  <si>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</si>
  <si>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</si>
  <si>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</si>
  <si>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</si>
  <si>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</si>
  <si>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</si>
  <si>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</si>
  <si>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</si>
  <si>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</si>
  <si>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一般会計</t>
  </si>
  <si>
    <t>水道事業会計</t>
  </si>
  <si>
    <t>国民健康保険事業特別会計</t>
  </si>
  <si>
    <t>介護保険事業特別会計</t>
  </si>
  <si>
    <t>後期高齢者医療事業特別会計</t>
  </si>
  <si>
    <t>港湾事業特別会計</t>
  </si>
  <si>
    <t>し尿処理事業特別会計</t>
  </si>
  <si>
    <t>その他会計（赤字）</t>
  </si>
  <si>
    <t>その他会計（黒字）</t>
  </si>
  <si>
    <t>志太広域事務組合（一般会計）</t>
    <rPh sb="9" eb="13">
      <t>イッパンカイケイ</t>
    </rPh>
    <phoneticPr fontId="2"/>
  </si>
  <si>
    <t>志太広域事務組合（看護会計）</t>
    <rPh sb="9" eb="11">
      <t>カンゴ</t>
    </rPh>
    <phoneticPr fontId="2"/>
  </si>
  <si>
    <t>駿遠学園管理組合</t>
  </si>
  <si>
    <t>静岡県後期高齢者医療広域連合（普通会計）</t>
    <rPh sb="15" eb="17">
      <t>フツウ</t>
    </rPh>
    <rPh sb="17" eb="19">
      <t>カイケイ</t>
    </rPh>
    <phoneticPr fontId="2"/>
  </si>
  <si>
    <t>静岡県後期高齢者医療広域連合（事業会計）</t>
    <rPh sb="15" eb="17">
      <t>ジギョウ</t>
    </rPh>
    <phoneticPr fontId="2"/>
  </si>
  <si>
    <t>静岡地方税滞納整理機構</t>
  </si>
  <si>
    <t>静岡県大井川広域水道企業団</t>
  </si>
  <si>
    <t>焼津市振興公社</t>
  </si>
  <si>
    <t>焼津水産振興センター</t>
  </si>
  <si>
    <t>焼津市土地開発公社</t>
  </si>
  <si>
    <t>志太勤労者福祉サービスセンター</t>
  </si>
  <si>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</si>
  <si>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</si>
  <si>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</si>
  <si>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</si>
  <si>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</si>
  <si>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</si>
  <si>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</si>
  <si>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</si>
  <si>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</si>
  <si>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</si>
  <si>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</si>
  <si>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</si>
  <si>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</si>
  <si>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</si>
  <si>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</si>
  <si>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</si>
  <si>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</si>
  <si>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</si>
  <si>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</si>
  <si>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</si>
  <si>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公営企業債繰入見込額、組合等負担等見込額及び退職手当見込額が増加したが、地方債の現在高は減少したことにより、全体として将来負担額が減少したため将来負担比率は減少した。また、利率見直しによる長期債利子償還金の減等により、実質公債費比率も減少した。
類似団体内平均よりも高い水準となっているが、同様の推移で減少しているため、今後とも地方債発行の抑制を基調とし、比率の更なる改善を図る。</t>
    <rPh sb="54" eb="56">
      <t>ゼンタイ</t>
    </rPh>
    <rPh sb="71" eb="73">
      <t>ショウライ</t>
    </rPh>
    <rPh sb="73" eb="75">
      <t>フタン</t>
    </rPh>
    <rPh sb="75" eb="77">
      <t>ヒリツ</t>
    </rPh>
    <rPh sb="78" eb="80">
      <t>ゲンショウ</t>
    </rPh>
    <rPh sb="109" eb="111">
      <t>ジッシツ</t>
    </rPh>
    <rPh sb="111" eb="114">
      <t>コウサイヒ</t>
    </rPh>
    <rPh sb="114" eb="116">
      <t>ヒリツ</t>
    </rPh>
    <rPh sb="117" eb="119">
      <t>ゲンショウ</t>
    </rPh>
    <rPh sb="123" eb="125">
      <t>ルイジ</t>
    </rPh>
    <rPh sb="125" eb="127">
      <t>ダンタイ</t>
    </rPh>
    <rPh sb="127" eb="128">
      <t>ナイ</t>
    </rPh>
    <rPh sb="128" eb="130">
      <t>ヘイキン</t>
    </rPh>
    <rPh sb="133" eb="134">
      <t>タカ</t>
    </rPh>
    <rPh sb="135" eb="137">
      <t>スイジュン</t>
    </rPh>
    <rPh sb="145" eb="147">
      <t>ドウヨウ</t>
    </rPh>
    <rPh sb="148" eb="150">
      <t>スイイ</t>
    </rPh>
    <rPh sb="151" eb="153">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</si>
</sst>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65131</c:v>
                </c:pt>
                <c:pt idx="1">
                  <c:v>49942</c:v>
                </c:pt>
                <c:pt idx="2">
                  <c:v>73260</c:v>
                </c:pt>
                <c:pt idx="3">
                  <c:v>39237</c:v>
                </c:pt>
                <c:pt idx="4">
                  <c:v>30626</c:v>
                </c:pt>
              </c:numCache>
            </c:numRef>
          </c:val>
          <c:smooth val="0"/>
        </c:ser>
        <c:dLbls>
          <c:showLegendKey val="0"/>
          <c:showVal val="0"/>
          <c:showCatName val="0"/>
          <c:showSerName val="0"/>
          <c:showPercent val="0"/>
          <c:showBubbleSize val="0"/>
        </c:dLbls>
        <c:marker val="1"/>
        <c:smooth val="0"/>
        <c:axId val="262267832"/>
        <c:axId val="258554904"/>
      </c:lineChart>
      <c:catAx>
        <c:axId val="262267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554904"/>
        <c:crosses val="autoZero"/>
        <c:auto val="1"/>
        <c:lblAlgn val="ctr"/>
        <c:lblOffset val="100"/>
        <c:tickLblSkip val="1"/>
        <c:tickMarkSkip val="1"/>
        <c:noMultiLvlLbl val="0"/>
      </c:catAx>
      <c:valAx>
        <c:axId val="2585549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267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6.68</c:v>
                </c:pt>
                <c:pt idx="1">
                  <c:v>8.51</c:v>
                </c:pt>
                <c:pt idx="2">
                  <c:v>8.1199999999999992</c:v>
                </c:pt>
                <c:pt idx="3">
                  <c:v>9.19</c:v>
                </c:pt>
                <c:pt idx="4">
                  <c:v>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11.47</c:v>
                </c:pt>
                <c:pt idx="1">
                  <c:v>13.28</c:v>
                </c:pt>
                <c:pt idx="2">
                  <c:v>18.47</c:v>
                </c:pt>
                <c:pt idx="3">
                  <c:v>19.86</c:v>
                </c:pt>
                <c:pt idx="4">
                  <c:v>19.850000000000001</c:v>
                </c:pt>
              </c:numCache>
            </c:numRef>
          </c:val>
        </c:ser>
        <c:dLbls>
          <c:showLegendKey val="0"/>
          <c:showVal val="0"/>
          <c:showCatName val="0"/>
          <c:showSerName val="0"/>
          <c:showPercent val="0"/>
          <c:showBubbleSize val="0"/>
        </c:dLbls>
        <c:gapWidth val="250"/>
        <c:overlap val="100"/>
        <c:axId val="260283704"/>
        <c:axId val="27648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c:v>
                </c:pt>
                <c:pt idx="1">
                  <c:v>3.85</c:v>
                </c:pt>
                <c:pt idx="2">
                  <c:v>4.8899999999999997</c:v>
                </c:pt>
                <c:pt idx="3">
                  <c:v>2.2599999999999998</c:v>
                </c:pt>
                <c:pt idx="4">
                  <c:v>0.83</c:v>
                </c:pt>
              </c:numCache>
            </c:numRef>
          </c:val>
          <c:smooth val="0"/>
        </c:ser>
        <c:dLbls>
          <c:showLegendKey val="0"/>
          <c:showVal val="0"/>
          <c:showCatName val="0"/>
          <c:showSerName val="0"/>
          <c:showPercent val="0"/>
          <c:showBubbleSize val="0"/>
        </c:dLbls>
        <c:marker val="1"/>
        <c:smooth val="0"/>
        <c:axId val="260283704"/>
        <c:axId val="276486624"/>
      </c:lineChart>
      <c:catAx>
        <c:axId val="26028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486624"/>
        <c:crosses val="autoZero"/>
        <c:auto val="1"/>
        <c:lblAlgn val="ctr"/>
        <c:lblOffset val="100"/>
        <c:tickLblSkip val="1"/>
        <c:tickMarkSkip val="1"/>
        <c:noMultiLvlLbl val="0"/>
      </c:catAx>
      <c:valAx>
        <c:axId val="27648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28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0.09</c:v>
                </c:pt>
                <c:pt idx="4">
                  <c:v>#N/A</c:v>
                </c:pt>
                <c:pt idx="5">
                  <c:v>0.11</c:v>
                </c:pt>
                <c:pt idx="6">
                  <c:v>#N/A</c:v>
                </c:pt>
                <c:pt idx="7">
                  <c:v>0.06</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し尿処理事業特別会計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0.14000000000000001</c:v>
                </c:pt>
                <c:pt idx="4">
                  <c:v>#N/A</c:v>
                </c:pt>
                <c:pt idx="5">
                  <c:v>0.2</c:v>
                </c:pt>
                <c:pt idx="6">
                  <c:v>#N/A</c:v>
                </c:pt>
                <c:pt idx="7">
                  <c:v>0.21</c:v>
                </c:pt>
                <c:pt idx="8">
                  <c:v>#N/A</c:v>
                </c:pt>
                <c:pt idx="9">
                  <c:v>7.0000000000000007E-2</c:v>
                </c:pt>
              </c:numCache>
            </c:numRef>
          </c:val>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0.13</c:v>
                </c:pt>
                <c:pt idx="4">
                  <c:v>#N/A</c:v>
                </c:pt>
                <c:pt idx="5">
                  <c:v>0.11</c:v>
                </c:pt>
                <c:pt idx="6">
                  <c:v>#N/A</c:v>
                </c:pt>
                <c:pt idx="7">
                  <c:v>0.15</c:v>
                </c:pt>
                <c:pt idx="8">
                  <c:v>#N/A</c:v>
                </c:pt>
                <c:pt idx="9">
                  <c:v>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0.14000000000000001</c:v>
                </c:pt>
                <c:pt idx="4">
                  <c:v>#N/A</c:v>
                </c:pt>
                <c:pt idx="5">
                  <c:v>0.12</c:v>
                </c:pt>
                <c:pt idx="6">
                  <c:v>#N/A</c:v>
                </c:pt>
                <c:pt idx="7">
                  <c:v>0.13</c:v>
                </c:pt>
                <c:pt idx="8">
                  <c:v>#N/A</c:v>
                </c:pt>
                <c:pt idx="9">
                  <c:v>0.15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0.46</c:v>
                </c:pt>
                <c:pt idx="2">
                  <c:v>#N/A</c:v>
                </c:pt>
                <c:pt idx="3">
                  <c:v>0.76</c:v>
                </c:pt>
                <c:pt idx="4">
                  <c:v>#N/A</c:v>
                </c:pt>
                <c:pt idx="5">
                  <c:v>0.59</c:v>
                </c:pt>
                <c:pt idx="6">
                  <c:v>#N/A</c:v>
                </c:pt>
                <c:pt idx="7">
                  <c:v>0.9</c:v>
                </c:pt>
                <c:pt idx="8">
                  <c:v>#N/A</c:v>
                </c:pt>
                <c:pt idx="9">
                  <c:v>0.71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2.5099999999999998</c:v>
                </c:pt>
                <c:pt idx="2">
                  <c:v>#N/A</c:v>
                </c:pt>
                <c:pt idx="3">
                  <c:v>3.3</c:v>
                </c:pt>
                <c:pt idx="4">
                  <c:v>#N/A</c:v>
                </c:pt>
                <c:pt idx="5">
                  <c:v>1.22</c:v>
                </c:pt>
                <c:pt idx="6">
                  <c:v>#N/A</c:v>
                </c:pt>
                <c:pt idx="7">
                  <c:v>1.67</c:v>
                </c:pt>
                <c:pt idx="8">
                  <c:v>#N/A</c:v>
                </c:pt>
                <c:pt idx="9">
                  <c:v>1.41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7.68</c:v>
                </c:pt>
                <c:pt idx="2">
                  <c:v>#N/A</c:v>
                </c:pt>
                <c:pt idx="3">
                  <c:v>8.8000000000000007</c:v>
                </c:pt>
                <c:pt idx="4">
                  <c:v>#N/A</c:v>
                </c:pt>
                <c:pt idx="5">
                  <c:v>8.92</c:v>
                </c:pt>
                <c:pt idx="6">
                  <c:v>#N/A</c:v>
                </c:pt>
                <c:pt idx="7">
                  <c:v>7.81</c:v>
                </c:pt>
                <c:pt idx="8">
                  <c:v>#N/A</c:v>
                </c:pt>
                <c:pt idx="9">
                  <c:v>8.25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6.39</c:v>
                </c:pt>
                <c:pt idx="2">
                  <c:v>#N/A</c:v>
                </c:pt>
                <c:pt idx="3">
                  <c:v>8.23</c:v>
                </c:pt>
                <c:pt idx="4">
                  <c:v>#N/A</c:v>
                </c:pt>
                <c:pt idx="5">
                  <c:v>7.79</c:v>
                </c:pt>
                <c:pt idx="6">
                  <c:v>#N/A</c:v>
                </c:pt>
                <c:pt idx="7">
                  <c:v>8.82</c:v>
                </c:pt>
                <c:pt idx="8">
                  <c:v>#N/A</c:v>
                </c:pt>
                <c:pt idx="9">
                  <c:v>9.7100000000000009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10.220000000000001</c:v>
                </c:pt>
                <c:pt idx="2">
                  <c:v>#N/A</c:v>
                </c:pt>
                <c:pt idx="3">
                  <c:v>10.8</c:v>
                </c:pt>
                <c:pt idx="4">
                  <c:v>#N/A</c:v>
                </c:pt>
                <c:pt idx="5">
                  <c:v>12.14</c:v>
                </c:pt>
                <c:pt idx="6">
                  <c:v>#N/A</c:v>
                </c:pt>
                <c:pt idx="7">
                  <c:v>12.7</c:v>
                </c:pt>
                <c:pt idx="8">
                  <c:v>#N/A</c:v>
                </c:pt>
                <c:pt idx="9">
                  <c:v>13.69</c:v>
                </c:pt>
              </c:numCache>
            </c:numRef>
          </c:val>
        </c:ser>
        <c:dLbls>
          <c:showLegendKey val="0"/>
          <c:showVal val="0"/>
          <c:showCatName val="0"/>
          <c:showSerName val="0"/>
          <c:showPercent val="0"/>
          <c:showBubbleSize val="0"/>
        </c:dLbls>
        <c:gapWidth val="150"/>
        <c:overlap val="100"/>
        <c:axId val="277558312"/>
        <c:axId val="260282184"/>
      </c:barChart>
      <c:catAx>
        <c:axId val="27755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282184"/>
        <c:crosses val="autoZero"/>
        <c:auto val="1"/>
        <c:lblAlgn val="ctr"/>
        <c:lblOffset val="100"/>
        <c:tickLblSkip val="1"/>
        <c:tickMarkSkip val="1"/>
        <c:noMultiLvlLbl val="0"/>
      </c:catAx>
      <c:valAx>
        <c:axId val="26028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558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4380</c:v>
                </c:pt>
                <c:pt idx="5">
                  <c:v>4422</c:v>
                </c:pt>
                <c:pt idx="8">
                  <c:v>4419</c:v>
                </c:pt>
                <c:pt idx="11">
                  <c:v>4849</c:v>
                </c:pt>
                <c:pt idx="14">
                  <c:v>4627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240</c:v>
                </c:pt>
                <c:pt idx="3">
                  <c:v>190</c:v>
                </c:pt>
                <c:pt idx="6">
                  <c:v>151</c:v>
                </c:pt>
                <c:pt idx="9">
                  <c:v>62</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1619</c:v>
                </c:pt>
                <c:pt idx="3">
                  <c:v>1475</c:v>
                </c:pt>
                <c:pt idx="6">
                  <c:v>1472</c:v>
                </c:pt>
                <c:pt idx="9">
                  <c:v>1520</c:v>
                </c:pt>
                <c:pt idx="12">
                  <c:v>1481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4887</c:v>
                </c:pt>
                <c:pt idx="3">
                  <c:v>4891</c:v>
                </c:pt>
                <c:pt idx="6">
                  <c:v>5017</c:v>
                </c:pt>
                <c:pt idx="9">
                  <c:v>5027</c:v>
                </c:pt>
                <c:pt idx="12">
                  <c:v>4724</c:v>
                </c:pt>
              </c:numCache>
            </c:numRef>
          </c:val>
        </c:ser>
        <c:dLbls>
          <c:showLegendKey val="0"/>
          <c:showVal val="0"/>
          <c:showCatName val="0"/>
          <c:showSerName val="0"/>
          <c:showPercent val="0"/>
          <c:showBubbleSize val="0"/>
        </c:dLbls>
        <c:gapWidth val="100"/>
        <c:overlap val="100"/>
        <c:axId val="277552288"/>
        <c:axId val="277553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2369</c:v>
                </c:pt>
                <c:pt idx="2">
                  <c:v>#N/A</c:v>
                </c:pt>
                <c:pt idx="3">
                  <c:v>#N/A</c:v>
                </c:pt>
                <c:pt idx="4">
                  <c:v>2137</c:v>
                </c:pt>
                <c:pt idx="5">
                  <c:v>#N/A</c:v>
                </c:pt>
                <c:pt idx="6">
                  <c:v>#N/A</c:v>
                </c:pt>
                <c:pt idx="7">
                  <c:v>2224</c:v>
                </c:pt>
                <c:pt idx="8">
                  <c:v>#N/A</c:v>
                </c:pt>
                <c:pt idx="9">
                  <c:v>#N/A</c:v>
                </c:pt>
                <c:pt idx="10">
                  <c:v>1763</c:v>
                </c:pt>
                <c:pt idx="11">
                  <c:v>#N/A</c:v>
                </c:pt>
                <c:pt idx="12">
                  <c:v>#N/A</c:v>
                </c:pt>
                <c:pt idx="13">
                  <c:v>1635</c:v>
                </c:pt>
                <c:pt idx="14">
                  <c:v>#N/A</c:v>
                </c:pt>
              </c:numCache>
            </c:numRef>
          </c:val>
          <c:smooth val="0"/>
        </c:ser>
        <c:dLbls>
          <c:showLegendKey val="0"/>
          <c:showVal val="0"/>
          <c:showCatName val="0"/>
          <c:showSerName val="0"/>
          <c:showPercent val="0"/>
          <c:showBubbleSize val="0"/>
        </c:dLbls>
        <c:marker val="1"/>
        <c:smooth val="0"/>
        <c:axId val="277552288"/>
        <c:axId val="277553464"/>
      </c:lineChart>
      <c:catAx>
        <c:axId val="2775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553464"/>
        <c:crosses val="autoZero"/>
        <c:auto val="1"/>
        <c:lblAlgn val="ctr"/>
        <c:lblOffset val="100"/>
        <c:tickLblSkip val="1"/>
        <c:tickMarkSkip val="1"/>
        <c:noMultiLvlLbl val="0"/>
      </c:catAx>
      <c:valAx>
        <c:axId val="27755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5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38716</c:v>
                </c:pt>
                <c:pt idx="5">
                  <c:v>38965</c:v>
                </c:pt>
                <c:pt idx="8">
                  <c:v>40839</c:v>
                </c:pt>
                <c:pt idx="11">
                  <c:v>40873</c:v>
                </c:pt>
                <c:pt idx="14">
                  <c:v>40630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8141</c:v>
                </c:pt>
                <c:pt idx="5">
                  <c:v>8663</c:v>
                </c:pt>
                <c:pt idx="8">
                  <c:v>7720</c:v>
                </c:pt>
                <c:pt idx="11">
                  <c:v>7745</c:v>
                </c:pt>
                <c:pt idx="14">
                  <c:v>7639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7967</c:v>
                </c:pt>
                <c:pt idx="5">
                  <c:v>8790</c:v>
                </c:pt>
                <c:pt idx="8">
                  <c:v>11624</c:v>
                </c:pt>
                <c:pt idx="11">
                  <c:v>12429</c:v>
                </c:pt>
                <c:pt idx="14">
                  <c:v>15782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7005</c:v>
                </c:pt>
                <c:pt idx="3">
                  <c:v>7251</c:v>
                </c:pt>
                <c:pt idx="6">
                  <c:v>7050</c:v>
                </c:pt>
                <c:pt idx="9">
                  <c:v>7324</c:v>
                </c:pt>
                <c:pt idx="12">
                  <c:v>7025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436</c:v>
                </c:pt>
                <c:pt idx="3">
                  <c:v>294</c:v>
                </c:pt>
                <c:pt idx="6">
                  <c:v>282</c:v>
                </c:pt>
                <c:pt idx="9">
                  <c:v>422</c:v>
                </c:pt>
                <c:pt idx="12">
                  <c:v>740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14810</c:v>
                </c:pt>
                <c:pt idx="3">
                  <c:v>14313</c:v>
                </c:pt>
                <c:pt idx="6">
                  <c:v>13337</c:v>
                </c:pt>
                <c:pt idx="9">
                  <c:v>12909</c:v>
                </c:pt>
                <c:pt idx="12">
                  <c:v>13034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48</c:v>
                </c:pt>
                <c:pt idx="3">
                  <c:v>21</c:v>
                </c:pt>
                <c:pt idx="6">
                  <c:v>19</c:v>
                </c:pt>
                <c:pt idx="9">
                  <c:v>27</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50211</c:v>
                </c:pt>
                <c:pt idx="3">
                  <c:v>50322</c:v>
                </c:pt>
                <c:pt idx="6">
                  <c:v>50859</c:v>
                </c:pt>
                <c:pt idx="9">
                  <c:v>49910</c:v>
                </c:pt>
                <c:pt idx="12">
                  <c:v>48357</c:v>
                </c:pt>
              </c:numCache>
            </c:numRef>
          </c:val>
        </c:ser>
        <c:dLbls>
          <c:showLegendKey val="0"/>
          <c:showVal val="0"/>
          <c:showCatName val="0"/>
          <c:showSerName val="0"/>
          <c:showPercent val="0"/>
          <c:showBubbleSize val="0"/>
        </c:dLbls>
        <c:gapWidth val="100"/>
        <c:overlap val="100"/>
        <c:axId val="277552680"/>
        <c:axId val="27755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17687</c:v>
                </c:pt>
                <c:pt idx="2">
                  <c:v>#N/A</c:v>
                </c:pt>
                <c:pt idx="3">
                  <c:v>#N/A</c:v>
                </c:pt>
                <c:pt idx="4">
                  <c:v>15784</c:v>
                </c:pt>
                <c:pt idx="5">
                  <c:v>#N/A</c:v>
                </c:pt>
                <c:pt idx="6">
                  <c:v>#N/A</c:v>
                </c:pt>
                <c:pt idx="7">
                  <c:v>11363</c:v>
                </c:pt>
                <c:pt idx="8">
                  <c:v>#N/A</c:v>
                </c:pt>
                <c:pt idx="9">
                  <c:v>#N/A</c:v>
                </c:pt>
                <c:pt idx="10">
                  <c:v>9544</c:v>
                </c:pt>
                <c:pt idx="11">
                  <c:v>#N/A</c:v>
                </c:pt>
                <c:pt idx="12">
                  <c:v>#N/A</c:v>
                </c:pt>
                <c:pt idx="13">
                  <c:v>5130</c:v>
                </c:pt>
                <c:pt idx="14">
                  <c:v>#N/A</c:v>
                </c:pt>
              </c:numCache>
            </c:numRef>
          </c:val>
          <c:smooth val="0"/>
        </c:ser>
        <c:dLbls>
          <c:showLegendKey val="0"/>
          <c:showVal val="0"/>
          <c:showCatName val="0"/>
          <c:showSerName val="0"/>
          <c:showPercent val="0"/>
          <c:showBubbleSize val="0"/>
        </c:dLbls>
        <c:marker val="1"/>
        <c:smooth val="0"/>
        <c:axId val="277552680"/>
        <c:axId val="277553072"/>
      </c:lineChart>
      <c:catAx>
        <c:axId val="27755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553072"/>
        <c:crosses val="autoZero"/>
        <c:auto val="1"/>
        <c:lblAlgn val="ctr"/>
        <c:lblOffset val="100"/>
        <c:tickLblSkip val="1"/>
        <c:tickMarkSkip val="1"/>
        <c:noMultiLvlLbl val="0"/>
      </c:catAx>
      <c:valAx>
        <c:axId val="27755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55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{DEE8E863-61C0-4210-8B72-90DF3E6AEC0E}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{7AAD997B-5ADF-4E0D-8BC8-A745CC51510C}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{DF5A1F11-AA4C-40A3-95C6-6DAF636F005B}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{226B22C5-FBD0-4B50-AF4A-19E8B362199F}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{1F2D1F6F-CAD0-4F3E-B992-E9B01A141BFA}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{B3D94D87-F56D-401B-8906-F0A3A2819DB5}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{3EC1B60A-BE6F-4544-9886-C98DDD842CAF}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{0ED41D8E-467C-469F-B9CF-FAE39AB0A199}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{931A3D2F-6EDB-40B8-9D61-8DD4D9A3D459}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{4BF399D9-B501-4989-BF29-5DFC1D107F17}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89882024"/>
        <c:axId val="289882416"/>
      </c:scatterChart>
      <c:valAx>
        <c:axId val="289882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882416"/>
        <c:crosses val="autoZero"/>
        <c:crossBetween val="midCat"/>
      </c:valAx>
      <c:valAx>
        <c:axId val="289882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882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{9FAA0DDA-F72C-43E5-98D9-0CF0C917C4BB}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{2962BF64-4B6D-4E48-8790-E8CBB68F57F1}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{5304D4AD-6A98-496C-8167-591F831A992A}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{6FBFC441-9F5C-4D45-BF3B-2EC7AD29B7F9}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{172FF166-59F2-4C1A-BD0A-60F8D0D69946}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9.8000000000000007</c:v>
                </c:pt>
                <c:pt idx="2">
                  <c:v>9.3000000000000007</c:v>
                </c:pt>
                <c:pt idx="3">
                  <c:v>8.4</c:v>
                </c:pt>
                <c:pt idx="4">
                  <c:v>7.8</c:v>
                </c:pt>
              </c:numCache>
            </c:numRef>
          </c:xVal>
          <c:yVal>
            <c:numRef>
              <c:f>公会計指標分析・財政指標組合せ分析表!$K$73:$O$73</c:f>
              <c:numCache>
                <c:formatCode>#,##0.0;"▲ "#,##0.0</c:formatCode>
                <c:ptCount val="5"/>
                <c:pt idx="0">
                  <c:v>73.599999999999994</c:v>
                </c:pt>
                <c:pt idx="1">
                  <c:v>65.5</c:v>
                </c:pt>
                <c:pt idx="2">
                  <c:v>47</c:v>
                </c:pt>
                <c:pt idx="3">
                  <c:v>40.200000000000003</c:v>
                </c:pt>
                <c:pt idx="4">
                  <c:v>21.3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{C47142AA-D04D-4264-AD38-EF13879669A9}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{DD82FA4C-B903-46BE-AE80-52A48660A1DE}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{01E91B7F-B518-40B4-880D-E0128FB7E552}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{8B11E508-C6E5-4204-AA97-BBE6AF8654BA}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{C4724C1C-A576-41D1-8D2C-FFFE90F3AFEF}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289882808"/>
        <c:axId val="289884768"/>
      </c:scatterChart>
      <c:valAx>
        <c:axId val="289882808"/>
        <c:scaling>
          <c:orientation val="minMax"/>
          <c:max val="11.2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884768"/>
        <c:crosses val="autoZero"/>
        <c:crossBetween val="midCat"/>
      </c:valAx>
      <c:valAx>
        <c:axId val="289884768"/>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882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a:t>
          </a:r>
          <a:r>
            <a:rPr kumimoji="1" lang="ja-JP" altLang="en-US" sz="1100">
              <a:solidFill>
                <a:schemeClr val="dk1"/>
              </a:solidFill>
              <a:effectLst/>
              <a:latin typeface="+mn-lt"/>
              <a:ea typeface="+mn-ea"/>
              <a:cs typeface="+mn-cs"/>
            </a:rPr>
            <a:t>利率見直しによる</a:t>
          </a:r>
          <a:r>
            <a:rPr kumimoji="1" lang="ja-JP" altLang="ja-JP" sz="1100">
              <a:solidFill>
                <a:schemeClr val="dk1"/>
              </a:solidFill>
              <a:effectLst/>
              <a:latin typeface="+mn-lt"/>
              <a:ea typeface="+mn-ea"/>
              <a:cs typeface="+mn-cs"/>
            </a:rPr>
            <a:t>長期債</a:t>
          </a:r>
          <a:r>
            <a:rPr kumimoji="1" lang="ja-JP" altLang="en-US" sz="1100">
              <a:solidFill>
                <a:schemeClr val="dk1"/>
              </a:solidFill>
              <a:effectLst/>
              <a:latin typeface="+mn-lt"/>
              <a:ea typeface="+mn-ea"/>
              <a:cs typeface="+mn-cs"/>
            </a:rPr>
            <a:t>利子</a:t>
          </a:r>
          <a:r>
            <a:rPr kumimoji="1" lang="ja-JP" altLang="ja-JP" sz="1100">
              <a:solidFill>
                <a:schemeClr val="dk1"/>
              </a:solidFill>
              <a:effectLst/>
              <a:latin typeface="+mn-lt"/>
              <a:ea typeface="+mn-ea"/>
              <a:cs typeface="+mn-cs"/>
            </a:rPr>
            <a:t>償還金の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303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早期健全化基準未満であるが、今後とも地方債発行の抑制を基調とし、比率の更なる改善を図る。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地方債の現在高は減少、公営企業債繰入見込額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組合等負担等見込額</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退職手当見込額は増加したが、全体としては将来負担額は前年度に比べ</a:t>
          </a:r>
          <a:r>
            <a:rPr kumimoji="1" lang="en-US" altLang="ja-JP" sz="1100">
              <a:solidFill>
                <a:schemeClr val="dk1"/>
              </a:solidFill>
              <a:effectLst/>
              <a:latin typeface="+mn-lt"/>
              <a:ea typeface="+mn-ea"/>
              <a:cs typeface="+mn-cs"/>
            </a:rPr>
            <a:t>1,411</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充当可能基金などの増加により、充当可能財源等が</a:t>
          </a:r>
          <a:r>
            <a:rPr kumimoji="1" lang="en-US" altLang="ja-JP" sz="1100">
              <a:solidFill>
                <a:schemeClr val="dk1"/>
              </a:solidFill>
              <a:effectLst/>
              <a:latin typeface="+mn-lt"/>
              <a:ea typeface="+mn-ea"/>
              <a:cs typeface="+mn-cs"/>
            </a:rPr>
            <a:t>3,004</a:t>
          </a:r>
          <a:r>
            <a:rPr kumimoji="1" lang="ja-JP" altLang="ja-JP" sz="1100">
              <a:solidFill>
                <a:schemeClr val="dk1"/>
              </a:solidFill>
              <a:effectLst/>
              <a:latin typeface="+mn-lt"/>
              <a:ea typeface="+mn-ea"/>
              <a:cs typeface="+mn-cs"/>
            </a:rPr>
            <a:t>百万円増加したことなどから、将来負担比率の分子は前年度に比べ</a:t>
          </a:r>
          <a:r>
            <a:rPr kumimoji="1" lang="en-US" altLang="ja-JP" sz="1100">
              <a:solidFill>
                <a:schemeClr val="dk1"/>
              </a:solidFill>
              <a:effectLst/>
              <a:latin typeface="+mn-lt"/>
              <a:ea typeface="+mn-ea"/>
              <a:cs typeface="+mn-cs"/>
            </a:rPr>
            <a:t>4,414</a:t>
          </a:r>
          <a:r>
            <a:rPr kumimoji="1" lang="ja-JP" altLang="ja-JP" sz="1100">
              <a:solidFill>
                <a:schemeClr val="dk1"/>
              </a:solidFill>
              <a:effectLst/>
              <a:latin typeface="+mn-lt"/>
              <a:ea typeface="+mn-ea"/>
              <a:cs typeface="+mn-cs"/>
            </a:rPr>
            <a:t>百万円減となっている。</a:t>
          </a:r>
          <a:endParaRPr lang="ja-JP" altLang="ja-JP" sz="1400">
            <a:effectLst/>
          </a:endParaRPr>
        </a:p>
        <a:p>
          <a:r>
            <a:rPr kumimoji="1" lang="ja-JP" altLang="ja-JP" sz="1100">
              <a:solidFill>
                <a:schemeClr val="dk1"/>
              </a:solidFill>
              <a:effectLst/>
              <a:latin typeface="+mn-lt"/>
              <a:ea typeface="+mn-ea"/>
              <a:cs typeface="+mn-cs"/>
            </a:rPr>
            <a:t>　早期健全化基準未満であるが、今後とも地方債発行の抑制を基調とし、比率の更なる改善を図る。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142,016
138,888
70.31
50,418,637
47,656,429
2,741,790
27,676,703
48,356,641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142,016
138,888
70.31
50,418,637
47,656,429
2,741,790
27,676,703
48,356,641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142,016
138,888
70.31
50,418,637
47,656,429
2,741,790
27,676,703
48,356,641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142,016
138,888
70.31
50,418,637
47,656,429
2,741,790
27,676,703
48,356,641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全国平均、静岡県平均及び類似団体平均ともに上回っており、前年度同の</a:t>
          </a:r>
          <a:r>
            <a:rPr kumimoji="1" lang="en-US" altLang="ja-JP" sz="1100">
              <a:solidFill>
                <a:schemeClr val="dk1"/>
              </a:solidFill>
              <a:effectLst/>
              <a:latin typeface="+mn-lt"/>
              <a:ea typeface="+mn-ea"/>
              <a:cs typeface="+mn-cs"/>
            </a:rPr>
            <a:t>0.89</a:t>
          </a:r>
          <a:r>
            <a:rPr kumimoji="1" lang="ja-JP" altLang="ja-JP" sz="1100">
              <a:solidFill>
                <a:schemeClr val="dk1"/>
              </a:solidFill>
              <a:effectLst/>
              <a:latin typeface="+mn-lt"/>
              <a:ea typeface="+mn-ea"/>
              <a:cs typeface="+mn-cs"/>
            </a:rPr>
            <a:t>となっている。基準財政収入額については、</a:t>
          </a:r>
          <a:r>
            <a:rPr kumimoji="1" lang="ja-JP" altLang="en-US" sz="1100">
              <a:solidFill>
                <a:schemeClr val="dk1"/>
              </a:solidFill>
              <a:effectLst/>
              <a:latin typeface="+mn-lt"/>
              <a:ea typeface="+mn-ea"/>
              <a:cs typeface="+mn-cs"/>
            </a:rPr>
            <a:t>地価下落による固定資産税土地の減（－</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国内需要の伸び悩み等による法人住民税の</a:t>
          </a:r>
          <a:r>
            <a:rPr kumimoji="1" lang="ja-JP" altLang="en-US"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％）等があったが、消費税の税率引き上げに伴う</a:t>
          </a:r>
          <a:r>
            <a:rPr kumimoji="1" lang="ja-JP" altLang="ja-JP" sz="1100">
              <a:solidFill>
                <a:schemeClr val="dk1"/>
              </a:solidFill>
              <a:effectLst/>
              <a:latin typeface="+mn-lt"/>
              <a:ea typeface="+mn-ea"/>
              <a:cs typeface="+mn-cs"/>
            </a:rPr>
            <a:t>地方消費税交付金の増（＋</a:t>
          </a:r>
          <a:r>
            <a:rPr kumimoji="1" lang="en-US" altLang="ja-JP" sz="1100">
              <a:solidFill>
                <a:schemeClr val="dk1"/>
              </a:solidFill>
              <a:effectLst/>
              <a:latin typeface="+mn-lt"/>
              <a:ea typeface="+mn-ea"/>
              <a:cs typeface="+mn-cs"/>
            </a:rPr>
            <a:t>51.5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あり、全体として増（＋</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％）となった。一方、</a:t>
          </a:r>
          <a:r>
            <a:rPr kumimoji="1" lang="ja-JP" altLang="ja-JP" sz="1100">
              <a:solidFill>
                <a:schemeClr val="dk1"/>
              </a:solidFill>
              <a:effectLst/>
              <a:latin typeface="+mn-lt"/>
              <a:ea typeface="+mn-ea"/>
              <a:cs typeface="+mn-cs"/>
            </a:rPr>
            <a:t>基準財政需要額については、</a:t>
          </a:r>
          <a:r>
            <a:rPr kumimoji="1" lang="ja-JP" altLang="en-US" sz="1100">
              <a:solidFill>
                <a:schemeClr val="dk1"/>
              </a:solidFill>
              <a:effectLst/>
              <a:latin typeface="+mn-lt"/>
              <a:ea typeface="+mn-ea"/>
              <a:cs typeface="+mn-cs"/>
            </a:rPr>
            <a:t>減税補てん債償還費が大幅に減（－</a:t>
          </a:r>
          <a:r>
            <a:rPr kumimoji="1" lang="en-US" altLang="ja-JP" sz="1100">
              <a:solidFill>
                <a:schemeClr val="dk1"/>
              </a:solidFill>
              <a:effectLst/>
              <a:latin typeface="+mn-lt"/>
              <a:ea typeface="+mn-ea"/>
              <a:cs typeface="+mn-cs"/>
            </a:rPr>
            <a:t>59.8</a:t>
          </a:r>
          <a:r>
            <a:rPr kumimoji="1" lang="ja-JP" altLang="en-US" sz="1100">
              <a:solidFill>
                <a:schemeClr val="dk1"/>
              </a:solidFill>
              <a:effectLst/>
              <a:latin typeface="+mn-lt"/>
              <a:ea typeface="+mn-ea"/>
              <a:cs typeface="+mn-cs"/>
            </a:rPr>
            <a:t>％）となったものの、臨時財政対策債償還費の増（＋</a:t>
          </a:r>
          <a:r>
            <a:rPr kumimoji="1" lang="en-US" altLang="ja-JP" sz="1100">
              <a:solidFill>
                <a:schemeClr val="dk1"/>
              </a:solidFill>
              <a:effectLst/>
              <a:latin typeface="+mn-lt"/>
              <a:ea typeface="+mn-ea"/>
              <a:cs typeface="+mn-cs"/>
            </a:rPr>
            <a:t>11.4</a:t>
          </a:r>
          <a:r>
            <a:rPr kumimoji="1" lang="ja-JP" altLang="en-US" sz="1100">
              <a:solidFill>
                <a:schemeClr val="dk1"/>
              </a:solidFill>
              <a:effectLst/>
              <a:latin typeface="+mn-lt"/>
              <a:ea typeface="+mn-ea"/>
              <a:cs typeface="+mn-cs"/>
            </a:rPr>
            <a:t>％）や人口減少等特別対策事業費の新設等により、</a:t>
          </a:r>
          <a:r>
            <a:rPr kumimoji="1" lang="ja-JP" altLang="ja-JP" sz="1100">
              <a:solidFill>
                <a:schemeClr val="dk1"/>
              </a:solidFill>
              <a:effectLst/>
              <a:latin typeface="+mn-lt"/>
              <a:ea typeface="+mn-ea"/>
              <a:cs typeface="+mn-cs"/>
            </a:rPr>
            <a:t>全体として増（＋</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ため、財政力指数に変動は無かった。</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40</xdr:row>
      <xdr:rowOff>144235</xdr:rowOff>
    </xdr:to>
    <xdr:cxnSp macro="">
      <xdr:nvCxnSpPr>
        <xdr:cNvPr id="70" name="直線コネクタ 69"/>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49184</xdr:rowOff>
    </xdr:from>
    <xdr:ext cx="762000" cy="259045"/>
    <xdr:sp macro="" textlink="">
      <xdr:nvSpPr>
        <xdr:cNvPr id="71"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144235</xdr:rowOff>
    </xdr:to>
    <xdr:cxnSp macro="">
      <xdr:nvCxnSpPr>
        <xdr:cNvPr id="73" name="直線コネクタ 72"/>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144235</xdr:rowOff>
    </xdr:to>
    <xdr:cxnSp macro="">
      <xdr:nvCxnSpPr>
        <xdr:cNvPr id="76" name="直線コネクタ 75"/>
        <xdr:cNvCxnSpPr/>
      </xdr:nvCxnSpPr>
      <xdr:spPr>
        <a:xfrm>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127000</xdr:rowOff>
    </xdr:to>
    <xdr:cxnSp macro="">
      <xdr:nvCxnSpPr>
        <xdr:cNvPr id="79" name="直線コネクタ 78"/>
        <xdr:cNvCxnSpPr/>
      </xdr:nvCxnSpPr>
      <xdr:spPr>
        <a:xfrm>
          <a:off x="1447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9" name="円/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1" name="円/楕円 90"/>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2" name="テキスト ボックス 91"/>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3" name="円/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5" name="円/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7" name="円/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全国平均、静岡県平均及び類似団体平均を下回っているものの、</a:t>
          </a:r>
          <a:r>
            <a:rPr kumimoji="1" lang="ja-JP" altLang="en-US" sz="1100">
              <a:solidFill>
                <a:schemeClr val="dk1"/>
              </a:solidFill>
              <a:effectLst/>
              <a:latin typeface="+mn-lt"/>
              <a:ea typeface="+mn-ea"/>
              <a:cs typeface="+mn-cs"/>
            </a:rPr>
            <a:t>市税の減少（－</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％）や臨時財政対策債の抑制（－</a:t>
          </a:r>
          <a:r>
            <a:rPr kumimoji="1" lang="en-US" altLang="ja-JP" sz="1100">
              <a:solidFill>
                <a:schemeClr val="dk1"/>
              </a:solidFill>
              <a:effectLst/>
              <a:latin typeface="+mn-lt"/>
              <a:ea typeface="+mn-ea"/>
              <a:cs typeface="+mn-cs"/>
            </a:rPr>
            <a:t>26.1</a:t>
          </a:r>
          <a:r>
            <a:rPr kumimoji="1" lang="ja-JP" altLang="en-US" sz="1100">
              <a:solidFill>
                <a:schemeClr val="dk1"/>
              </a:solidFill>
              <a:effectLst/>
              <a:latin typeface="+mn-lt"/>
              <a:ea typeface="+mn-ea"/>
              <a:cs typeface="+mn-cs"/>
            </a:rPr>
            <a:t>％）に努めたことなど</a:t>
          </a:r>
          <a:r>
            <a:rPr kumimoji="1" lang="ja-JP" altLang="ja-JP" sz="1100">
              <a:solidFill>
                <a:schemeClr val="dk1"/>
              </a:solidFill>
              <a:effectLst/>
              <a:latin typeface="+mn-lt"/>
              <a:ea typeface="+mn-ea"/>
              <a:cs typeface="+mn-cs"/>
            </a:rPr>
            <a:t>から、対前年比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ポイントの増加となった。臨時財政対策債を除く経常収支比率は</a:t>
          </a:r>
          <a:r>
            <a:rPr kumimoji="1" lang="en-US" altLang="ja-JP" sz="1100">
              <a:solidFill>
                <a:schemeClr val="dk1"/>
              </a:solidFill>
              <a:effectLst/>
              <a:latin typeface="+mn-lt"/>
              <a:ea typeface="+mn-ea"/>
              <a:cs typeface="+mn-cs"/>
            </a:rPr>
            <a:t>91.0</a:t>
          </a:r>
          <a:r>
            <a:rPr kumimoji="1" lang="ja-JP" altLang="ja-JP" sz="1100">
              <a:solidFill>
                <a:schemeClr val="dk1"/>
              </a:solidFill>
              <a:effectLst/>
              <a:latin typeface="+mn-lt"/>
              <a:ea typeface="+mn-ea"/>
              <a:cs typeface="+mn-cs"/>
            </a:rPr>
            <a:t>％であり、財政構造の硬直化は進んでいる。市税など一般財源収入の不透明感が増す中、将来的に社会保障関係経費は増加していくことが想定されるため、引き続き経費の削減とともに、今後も収納対策の強化により税収確保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17780</xdr:rowOff>
    </xdr:to>
    <xdr:cxnSp macro="">
      <xdr:nvCxnSpPr>
        <xdr:cNvPr id="131" name="直線コネクタ 130"/>
        <xdr:cNvCxnSpPr/>
      </xdr:nvCxnSpPr>
      <xdr:spPr>
        <a:xfrm>
          <a:off x="4114800" y="1074191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112014</xdr:rowOff>
    </xdr:to>
    <xdr:cxnSp macro="">
      <xdr:nvCxnSpPr>
        <xdr:cNvPr id="134" name="直線コネクタ 133"/>
        <xdr:cNvCxnSpPr/>
      </xdr:nvCxnSpPr>
      <xdr:spPr>
        <a:xfrm>
          <a:off x="3225800" y="106936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36" name="テキスト ボックス 135"/>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5842</xdr:rowOff>
    </xdr:from>
    <xdr:to>
      <xdr:col>4</xdr:col>
      <xdr:colOff>482600</xdr:colOff>
      <xdr:row>62</xdr:row>
      <xdr:rowOff>63754</xdr:rowOff>
    </xdr:to>
    <xdr:cxnSp macro="">
      <xdr:nvCxnSpPr>
        <xdr:cNvPr id="137" name="直線コネクタ 136"/>
        <xdr:cNvCxnSpPr/>
      </xdr:nvCxnSpPr>
      <xdr:spPr>
        <a:xfrm>
          <a:off x="2336800" y="106357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39" name="テキスト ボックス 138"/>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62</xdr:row>
      <xdr:rowOff>5842</xdr:rowOff>
    </xdr:to>
    <xdr:cxnSp macro="">
      <xdr:nvCxnSpPr>
        <xdr:cNvPr id="140" name="直線コネクタ 139"/>
        <xdr:cNvCxnSpPr/>
      </xdr:nvCxnSpPr>
      <xdr:spPr>
        <a:xfrm>
          <a:off x="1447800" y="1055852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2" name="テキスト ボックス 141"/>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0" name="円/楕円 149"/>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51"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2" name="円/楕円 151"/>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53" name="テキスト ボックス 152"/>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4" name="円/楕円 153"/>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124731</xdr:rowOff>
    </xdr:from>
    <xdr:ext cx="762000" cy="259045"/>
    <xdr:sp macro="" textlink="">
      <xdr:nvSpPr>
        <xdr:cNvPr id="155" name="テキスト ボックス 154"/>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126492</xdr:rowOff>
    </xdr:from>
    <xdr:to>
      <xdr:col>3</xdr:col>
      <xdr:colOff>330200</xdr:colOff>
      <xdr:row>62</xdr:row>
      <xdr:rowOff>56642</xdr:rowOff>
    </xdr:to>
    <xdr:sp macro="" textlink="">
      <xdr:nvSpPr>
        <xdr:cNvPr id="156" name="円/楕円 155"/>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66819</xdr:rowOff>
    </xdr:from>
    <xdr:ext cx="762000" cy="259045"/>
    <xdr:sp macro="" textlink="">
      <xdr:nvSpPr>
        <xdr:cNvPr id="157" name="テキスト ボックス 156"/>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8" name="円/楕円 157"/>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59" name="テキスト ボックス 158"/>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人件費については、各種手当の見直し等により抑制したものの、人事院勧告による給与改定、制度改正等により増加（＋</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％）した。また、ふるさと納税による</a:t>
          </a:r>
          <a:r>
            <a:rPr kumimoji="1" lang="ja-JP" altLang="ja-JP" sz="1100">
              <a:solidFill>
                <a:schemeClr val="dk1"/>
              </a:solidFill>
              <a:effectLst/>
              <a:latin typeface="+mn-lt"/>
              <a:ea typeface="+mn-ea"/>
              <a:cs typeface="+mn-cs"/>
            </a:rPr>
            <a:t>寄附金の返礼品も増加</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％）した。全国平均、静岡県平均及び類似団体平均は引き続き下回っており、今後においても行財政の効率化に取り組んでいく。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170611</xdr:rowOff>
    </xdr:from>
    <xdr:to>
      <xdr:col>7</xdr:col>
      <xdr:colOff>152400</xdr:colOff>
      <xdr:row>85</xdr:row>
      <xdr:rowOff>152239</xdr:rowOff>
    </xdr:to>
    <xdr:cxnSp macro="">
      <xdr:nvCxnSpPr>
        <xdr:cNvPr id="194" name="直線コネクタ 193"/>
        <xdr:cNvCxnSpPr/>
      </xdr:nvCxnSpPr>
      <xdr:spPr>
        <a:xfrm>
          <a:off x="4114800" y="14400961"/>
          <a:ext cx="838200" cy="32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10790</xdr:rowOff>
    </xdr:from>
    <xdr:to>
      <xdr:col>6</xdr:col>
      <xdr:colOff>0</xdr:colOff>
      <xdr:row>83</xdr:row>
      <xdr:rowOff>170611</xdr:rowOff>
    </xdr:to>
    <xdr:cxnSp macro="">
      <xdr:nvCxnSpPr>
        <xdr:cNvPr id="197" name="直線コネクタ 196"/>
        <xdr:cNvCxnSpPr/>
      </xdr:nvCxnSpPr>
      <xdr:spPr>
        <a:xfrm>
          <a:off x="3225800" y="14241140"/>
          <a:ext cx="889000" cy="1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10790</xdr:rowOff>
    </xdr:from>
    <xdr:to>
      <xdr:col>4</xdr:col>
      <xdr:colOff>482600</xdr:colOff>
      <xdr:row>83</xdr:row>
      <xdr:rowOff>124422</xdr:rowOff>
    </xdr:to>
    <xdr:cxnSp macro="">
      <xdr:nvCxnSpPr>
        <xdr:cNvPr id="200" name="直線コネクタ 199"/>
        <xdr:cNvCxnSpPr/>
      </xdr:nvCxnSpPr>
      <xdr:spPr>
        <a:xfrm flipV="1">
          <a:off x="2336800" y="14241140"/>
          <a:ext cx="889000" cy="1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124422</xdr:rowOff>
    </xdr:from>
    <xdr:to>
      <xdr:col>3</xdr:col>
      <xdr:colOff>279400</xdr:colOff>
      <xdr:row>84</xdr:row>
      <xdr:rowOff>28981</xdr:rowOff>
    </xdr:to>
    <xdr:cxnSp macro="">
      <xdr:nvCxnSpPr>
        <xdr:cNvPr id="203" name="直線コネクタ 202"/>
        <xdr:cNvCxnSpPr/>
      </xdr:nvCxnSpPr>
      <xdr:spPr>
        <a:xfrm flipV="1">
          <a:off x="1447800" y="14354772"/>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5" name="テキスト ボックス 204"/>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101439</xdr:rowOff>
    </xdr:from>
    <xdr:to>
      <xdr:col>7</xdr:col>
      <xdr:colOff>203200</xdr:colOff>
      <xdr:row>86</xdr:row>
      <xdr:rowOff>31589</xdr:rowOff>
    </xdr:to>
    <xdr:sp macro="" textlink="">
      <xdr:nvSpPr>
        <xdr:cNvPr id="213" name="円/楕円 212"/>
        <xdr:cNvSpPr/>
      </xdr:nvSpPr>
      <xdr:spPr>
        <a:xfrm>
          <a:off x="4902200" y="146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117966</xdr:rowOff>
    </xdr:from>
    <xdr:ext cx="762000" cy="259045"/>
    <xdr:sp macro="" textlink="">
      <xdr:nvSpPr>
        <xdr:cNvPr id="214" name="人件費・物件費等の状況該当値テキスト"/>
        <xdr:cNvSpPr txBox="1"/>
      </xdr:nvSpPr>
      <xdr:spPr>
        <a:xfrm>
          <a:off x="5041900" y="145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119811</xdr:rowOff>
    </xdr:from>
    <xdr:to>
      <xdr:col>6</xdr:col>
      <xdr:colOff>50800</xdr:colOff>
      <xdr:row>84</xdr:row>
      <xdr:rowOff>49961</xdr:rowOff>
    </xdr:to>
    <xdr:sp macro="" textlink="">
      <xdr:nvSpPr>
        <xdr:cNvPr id="215" name="円/楕円 214"/>
        <xdr:cNvSpPr/>
      </xdr:nvSpPr>
      <xdr:spPr>
        <a:xfrm>
          <a:off x="4064000" y="1435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60138</xdr:rowOff>
    </xdr:from>
    <xdr:ext cx="736600" cy="259045"/>
    <xdr:sp macro="" textlink="">
      <xdr:nvSpPr>
        <xdr:cNvPr id="216" name="テキスト ボックス 215"/>
        <xdr:cNvSpPr txBox="1"/>
      </xdr:nvSpPr>
      <xdr:spPr>
        <a:xfrm>
          <a:off x="3733800" y="1411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131440</xdr:rowOff>
    </xdr:from>
    <xdr:to>
      <xdr:col>4</xdr:col>
      <xdr:colOff>533400</xdr:colOff>
      <xdr:row>83</xdr:row>
      <xdr:rowOff>61590</xdr:rowOff>
    </xdr:to>
    <xdr:sp macro="" textlink="">
      <xdr:nvSpPr>
        <xdr:cNvPr id="217" name="円/楕円 216"/>
        <xdr:cNvSpPr/>
      </xdr:nvSpPr>
      <xdr:spPr>
        <a:xfrm>
          <a:off x="3175000" y="141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71767</xdr:rowOff>
    </xdr:from>
    <xdr:ext cx="762000" cy="259045"/>
    <xdr:sp macro="" textlink="">
      <xdr:nvSpPr>
        <xdr:cNvPr id="218" name="テキスト ボックス 217"/>
        <xdr:cNvSpPr txBox="1"/>
      </xdr:nvSpPr>
      <xdr:spPr>
        <a:xfrm>
          <a:off x="2844800" y="1395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73622</xdr:rowOff>
    </xdr:from>
    <xdr:to>
      <xdr:col>3</xdr:col>
      <xdr:colOff>330200</xdr:colOff>
      <xdr:row>84</xdr:row>
      <xdr:rowOff>3772</xdr:rowOff>
    </xdr:to>
    <xdr:sp macro="" textlink="">
      <xdr:nvSpPr>
        <xdr:cNvPr id="219" name="円/楕円 218"/>
        <xdr:cNvSpPr/>
      </xdr:nvSpPr>
      <xdr:spPr>
        <a:xfrm>
          <a:off x="2286000" y="143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13949</xdr:rowOff>
    </xdr:from>
    <xdr:ext cx="762000" cy="259045"/>
    <xdr:sp macro="" textlink="">
      <xdr:nvSpPr>
        <xdr:cNvPr id="220" name="テキスト ボックス 219"/>
        <xdr:cNvSpPr txBox="1"/>
      </xdr:nvSpPr>
      <xdr:spPr>
        <a:xfrm>
          <a:off x="1955800" y="140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87,556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149631</xdr:rowOff>
    </xdr:from>
    <xdr:to>
      <xdr:col>2</xdr:col>
      <xdr:colOff>127000</xdr:colOff>
      <xdr:row>84</xdr:row>
      <xdr:rowOff>79781</xdr:rowOff>
    </xdr:to>
    <xdr:sp macro="" textlink="">
      <xdr:nvSpPr>
        <xdr:cNvPr id="221" name="円/楕円 220"/>
        <xdr:cNvSpPr/>
      </xdr:nvSpPr>
      <xdr:spPr>
        <a:xfrm>
          <a:off x="1397000" y="143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89958</xdr:rowOff>
    </xdr:from>
    <xdr:ext cx="762000" cy="259045"/>
    <xdr:sp macro="" textlink="">
      <xdr:nvSpPr>
        <xdr:cNvPr id="222" name="テキスト ボックス 221"/>
        <xdr:cNvSpPr txBox="1"/>
      </xdr:nvSpPr>
      <xdr:spPr>
        <a:xfrm>
          <a:off x="1066800" y="1414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全国市平均を</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ポイント上回っている。今後についても、人事院勧告に基づく給与の適正化を図りつつ、通勤手当等の見直しを進め、引き続き給与の適正化に努める。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84</xdr:row>
      <xdr:rowOff>65314</xdr:rowOff>
    </xdr:to>
    <xdr:cxnSp macro="">
      <xdr:nvCxnSpPr>
        <xdr:cNvPr id="253" name="直線コネクタ 252"/>
        <xdr:cNvCxnSpPr/>
      </xdr:nvCxnSpPr>
      <xdr:spPr>
        <a:xfrm flipV="1">
          <a:off x="17018000" y="13800666"/>
          <a:ext cx="0" cy="666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37391</xdr:rowOff>
    </xdr:from>
    <xdr:ext cx="762000" cy="259045"/>
    <xdr:sp macro="" textlink="">
      <xdr:nvSpPr>
        <xdr:cNvPr id="254" name="給与水準   （国との比較）最小値テキスト"/>
        <xdr:cNvSpPr txBox="1"/>
      </xdr:nvSpPr>
      <xdr:spPr>
        <a:xfrm>
          <a:off x="17106900" y="144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84</xdr:row>
      <xdr:rowOff>65314</xdr:rowOff>
    </xdr:from>
    <xdr:to>
      <xdr:col>24</xdr:col>
      <xdr:colOff>647700</xdr:colOff>
      <xdr:row>84</xdr:row>
      <xdr:rowOff>65314</xdr:rowOff>
    </xdr:to>
    <xdr:cxnSp macro="">
      <xdr:nvCxnSpPr>
        <xdr:cNvPr id="255" name="直線コネクタ 254"/>
        <xdr:cNvCxnSpPr/>
      </xdr:nvCxnSpPr>
      <xdr:spPr>
        <a:xfrm>
          <a:off x="16929100" y="1446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29936</xdr:rowOff>
    </xdr:to>
    <xdr:cxnSp macro="">
      <xdr:nvCxnSpPr>
        <xdr:cNvPr id="258" name="直線コネクタ 257"/>
        <xdr:cNvCxnSpPr/>
      </xdr:nvCxnSpPr>
      <xdr:spPr>
        <a:xfrm>
          <a:off x="16179800" y="142258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9"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60" name="フローチャート : 判断 259"/>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18445</xdr:rowOff>
    </xdr:to>
    <xdr:cxnSp macro="">
      <xdr:nvCxnSpPr>
        <xdr:cNvPr id="261" name="直線コネクタ 260"/>
        <xdr:cNvCxnSpPr/>
      </xdr:nvCxnSpPr>
      <xdr:spPr>
        <a:xfrm flipV="1">
          <a:off x="15290800" y="142258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62" name="フローチャート : 判断 261"/>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63" name="テキスト ボックス 262"/>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88</xdr:row>
      <xdr:rowOff>68943</xdr:rowOff>
    </xdr:to>
    <xdr:cxnSp macro="">
      <xdr:nvCxnSpPr>
        <xdr:cNvPr id="264" name="直線コネクタ 263"/>
        <xdr:cNvCxnSpPr/>
      </xdr:nvCxnSpPr>
      <xdr:spPr>
        <a:xfrm flipV="1">
          <a:off x="14401800" y="14248795"/>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65" name="フローチャート : 判断 264"/>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66" name="テキスト ボックス 265"/>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68943</xdr:rowOff>
    </xdr:from>
    <xdr:to>
      <xdr:col>21</xdr:col>
      <xdr:colOff>0</xdr:colOff>
      <xdr:row>88</xdr:row>
      <xdr:rowOff>149377</xdr:rowOff>
    </xdr:to>
    <xdr:cxnSp macro="">
      <xdr:nvCxnSpPr>
        <xdr:cNvPr id="267" name="直線コネクタ 266"/>
        <xdr:cNvCxnSpPr/>
      </xdr:nvCxnSpPr>
      <xdr:spPr>
        <a:xfrm flipV="1">
          <a:off x="13512800" y="151565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51707</xdr:rowOff>
    </xdr:from>
    <xdr:to>
      <xdr:col>21</xdr:col>
      <xdr:colOff>50800</xdr:colOff>
      <xdr:row>87</xdr:row>
      <xdr:rowOff>153307</xdr:rowOff>
    </xdr:to>
    <xdr:sp macro="" textlink="">
      <xdr:nvSpPr>
        <xdr:cNvPr id="268" name="フローチャート : 判断 267"/>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69" name="テキスト ボックス 268"/>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70" name="フローチャート : 判断 269"/>
        <xdr:cNvSpPr/>
      </xdr:nvSpPr>
      <xdr:spPr>
        <a:xfrm>
          <a:off x="13462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71" name="テキスト ボックス 270"/>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122663</xdr:rowOff>
    </xdr:from>
    <xdr:ext cx="762000" cy="259045"/>
    <xdr:sp macro="" textlink="">
      <xdr:nvSpPr>
        <xdr:cNvPr id="278" name="給与水準   （国との比較）該当値テキスト"/>
        <xdr:cNvSpPr txBox="1"/>
      </xdr:nvSpPr>
      <xdr:spPr>
        <a:xfrm>
          <a:off x="17106900" y="1418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9" name="円/楕円 278"/>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31041</xdr:rowOff>
    </xdr:from>
    <xdr:ext cx="736600" cy="259045"/>
    <xdr:sp macro="" textlink="">
      <xdr:nvSpPr>
        <xdr:cNvPr id="280" name="テキスト ボックス 279"/>
        <xdr:cNvSpPr txBox="1"/>
      </xdr:nvSpPr>
      <xdr:spPr>
        <a:xfrm>
          <a:off x="15798800" y="142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54022</xdr:rowOff>
    </xdr:from>
    <xdr:ext cx="762000" cy="259045"/>
    <xdr:sp macro="" textlink="">
      <xdr:nvSpPr>
        <xdr:cNvPr id="282" name="テキスト ボックス 281"/>
        <xdr:cNvSpPr txBox="1"/>
      </xdr:nvSpPr>
      <xdr:spPr>
        <a:xfrm>
          <a:off x="149098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18143</xdr:rowOff>
    </xdr:from>
    <xdr:to>
      <xdr:col>21</xdr:col>
      <xdr:colOff>50800</xdr:colOff>
      <xdr:row>88</xdr:row>
      <xdr:rowOff>119743</xdr:rowOff>
    </xdr:to>
    <xdr:sp macro="" textlink="">
      <xdr:nvSpPr>
        <xdr:cNvPr id="283" name="円/楕円 282"/>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104520</xdr:rowOff>
    </xdr:from>
    <xdr:ext cx="762000" cy="259045"/>
    <xdr:sp macro="" textlink="">
      <xdr:nvSpPr>
        <xdr:cNvPr id="284" name="テキスト ボックス 283"/>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静岡県平均及び類似団体平均よりも下回っている。平成２４年度末に消防行政の広域化に伴い消防職員が一部事務組合に移行したため、職員数が大きく減少したが、それ以降も同程度の水準で推移している。今後も職員の能力の向上を図り、行政サービスを低下させることなく、定員管理の適正化に努め、毎年度一定の職員採用枠を確保しつつ、定年退職者の不補充により減員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117566</xdr:rowOff>
    </xdr:from>
    <xdr:to>
      <xdr:col>24</xdr:col>
      <xdr:colOff>558800</xdr:colOff>
      <xdr:row>59</xdr:row>
      <xdr:rowOff>124460</xdr:rowOff>
    </xdr:to>
    <xdr:cxnSp macro="">
      <xdr:nvCxnSpPr>
        <xdr:cNvPr id="323" name="直線コネクタ 322"/>
        <xdr:cNvCxnSpPr/>
      </xdr:nvCxnSpPr>
      <xdr:spPr>
        <a:xfrm>
          <a:off x="16179800" y="1023311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4"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114119</xdr:rowOff>
    </xdr:from>
    <xdr:to>
      <xdr:col>23</xdr:col>
      <xdr:colOff>406400</xdr:colOff>
      <xdr:row>59</xdr:row>
      <xdr:rowOff>117566</xdr:rowOff>
    </xdr:to>
    <xdr:cxnSp macro="">
      <xdr:nvCxnSpPr>
        <xdr:cNvPr id="326" name="直線コネクタ 325"/>
        <xdr:cNvCxnSpPr/>
      </xdr:nvCxnSpPr>
      <xdr:spPr>
        <a:xfrm>
          <a:off x="15290800" y="102296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7" name="フローチャート : 判断 326"/>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28" name="テキスト ボックス 327"/>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96883</xdr:rowOff>
    </xdr:from>
    <xdr:to>
      <xdr:col>22</xdr:col>
      <xdr:colOff>203200</xdr:colOff>
      <xdr:row>59</xdr:row>
      <xdr:rowOff>114119</xdr:rowOff>
    </xdr:to>
    <xdr:cxnSp macro="">
      <xdr:nvCxnSpPr>
        <xdr:cNvPr id="329" name="直線コネクタ 328"/>
        <xdr:cNvCxnSpPr/>
      </xdr:nvCxnSpPr>
      <xdr:spPr>
        <a:xfrm>
          <a:off x="14401800" y="1021243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30" name="フローチャート : 判断 329"/>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31" name="テキスト ボックス 330"/>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96883</xdr:rowOff>
    </xdr:from>
    <xdr:to>
      <xdr:col>21</xdr:col>
      <xdr:colOff>0</xdr:colOff>
      <xdr:row>61</xdr:row>
      <xdr:rowOff>109038</xdr:rowOff>
    </xdr:to>
    <xdr:cxnSp macro="">
      <xdr:nvCxnSpPr>
        <xdr:cNvPr id="332" name="直線コネクタ 331"/>
        <xdr:cNvCxnSpPr/>
      </xdr:nvCxnSpPr>
      <xdr:spPr>
        <a:xfrm flipV="1">
          <a:off x="13512800" y="10212433"/>
          <a:ext cx="889000" cy="3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3" name="フローチャート : 判断 33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4" name="テキスト ボックス 333"/>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5" name="フローチャート : 判断 334"/>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36" name="テキスト ボックス 335"/>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42" name="円/楕円 341"/>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43"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66766</xdr:rowOff>
    </xdr:from>
    <xdr:to>
      <xdr:col>23</xdr:col>
      <xdr:colOff>457200</xdr:colOff>
      <xdr:row>59</xdr:row>
      <xdr:rowOff>168366</xdr:rowOff>
    </xdr:to>
    <xdr:sp macro="" textlink="">
      <xdr:nvSpPr>
        <xdr:cNvPr id="344" name="円/楕円 343"/>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7093</xdr:rowOff>
    </xdr:from>
    <xdr:ext cx="736600" cy="259045"/>
    <xdr:sp macro="" textlink="">
      <xdr:nvSpPr>
        <xdr:cNvPr id="345" name="テキスト ボックス 344"/>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63319</xdr:rowOff>
    </xdr:from>
    <xdr:to>
      <xdr:col>22</xdr:col>
      <xdr:colOff>254000</xdr:colOff>
      <xdr:row>59</xdr:row>
      <xdr:rowOff>164919</xdr:rowOff>
    </xdr:to>
    <xdr:sp macro="" textlink="">
      <xdr:nvSpPr>
        <xdr:cNvPr id="346" name="円/楕円 345"/>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3646</xdr:rowOff>
    </xdr:from>
    <xdr:ext cx="762000" cy="259045"/>
    <xdr:sp macro="" textlink="">
      <xdr:nvSpPr>
        <xdr:cNvPr id="347" name="テキスト ボックス 346"/>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46083</xdr:rowOff>
    </xdr:from>
    <xdr:to>
      <xdr:col>21</xdr:col>
      <xdr:colOff>50800</xdr:colOff>
      <xdr:row>59</xdr:row>
      <xdr:rowOff>147683</xdr:rowOff>
    </xdr:to>
    <xdr:sp macro="" textlink="">
      <xdr:nvSpPr>
        <xdr:cNvPr id="348" name="円/楕円 347"/>
        <xdr:cNvSpPr/>
      </xdr:nvSpPr>
      <xdr:spPr>
        <a:xfrm>
          <a:off x="14351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157860</xdr:rowOff>
    </xdr:from>
    <xdr:ext cx="762000" cy="259045"/>
    <xdr:sp macro="" textlink="">
      <xdr:nvSpPr>
        <xdr:cNvPr id="349" name="テキスト ボックス 348"/>
        <xdr:cNvSpPr txBox="1"/>
      </xdr:nvSpPr>
      <xdr:spPr>
        <a:xfrm>
          <a:off x="14020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58238</xdr:rowOff>
    </xdr:from>
    <xdr:to>
      <xdr:col>19</xdr:col>
      <xdr:colOff>533400</xdr:colOff>
      <xdr:row>61</xdr:row>
      <xdr:rowOff>159838</xdr:rowOff>
    </xdr:to>
    <xdr:sp macro="" textlink="">
      <xdr:nvSpPr>
        <xdr:cNvPr id="350" name="円/楕円 349"/>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170015</xdr:rowOff>
    </xdr:from>
    <xdr:ext cx="762000" cy="259045"/>
    <xdr:sp macro="" textlink="">
      <xdr:nvSpPr>
        <xdr:cNvPr id="351" name="テキスト ボックス 350"/>
        <xdr:cNvSpPr txBox="1"/>
      </xdr:nvSpPr>
      <xdr:spPr>
        <a:xfrm>
          <a:off x="13131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予算編成時に地方債発行額の上限設定をするなどの起債抑制策により、前年度に比べ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されたが、過去からの普通建設事業費に係る起債の償還や病院事業会計、公共下水道会計での公債費に対する負担が大きいため、全国平均及び類似団体平均を上回っている。普通建設事業費等を峻別し投資的経費の縮減を図り、引き続き新規地方債の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42418</xdr:rowOff>
    </xdr:to>
    <xdr:cxnSp macro="">
      <xdr:nvCxnSpPr>
        <xdr:cNvPr id="383" name="直線コネクタ 382"/>
        <xdr:cNvCxnSpPr/>
      </xdr:nvCxnSpPr>
      <xdr:spPr>
        <a:xfrm flipV="1">
          <a:off x="16179800" y="70139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4"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129286</xdr:rowOff>
    </xdr:to>
    <xdr:cxnSp macro="">
      <xdr:nvCxnSpPr>
        <xdr:cNvPr id="386" name="直線コネクタ 385"/>
        <xdr:cNvCxnSpPr/>
      </xdr:nvCxnSpPr>
      <xdr:spPr>
        <a:xfrm flipV="1">
          <a:off x="15290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8" name="テキスト ボックス 387"/>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6096</xdr:rowOff>
    </xdr:to>
    <xdr:cxnSp macro="">
      <xdr:nvCxnSpPr>
        <xdr:cNvPr id="389" name="直線コネクタ 388"/>
        <xdr:cNvCxnSpPr/>
      </xdr:nvCxnSpPr>
      <xdr:spPr>
        <a:xfrm flipV="1">
          <a:off x="14401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91" name="テキスト ボックス 390"/>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112268</xdr:rowOff>
    </xdr:to>
    <xdr:cxnSp macro="">
      <xdr:nvCxnSpPr>
        <xdr:cNvPr id="392" name="直線コネクタ 391"/>
        <xdr:cNvCxnSpPr/>
      </xdr:nvCxnSpPr>
      <xdr:spPr>
        <a:xfrm flipV="1">
          <a:off x="13512800" y="72069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4" name="テキスト ボックス 39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6" name="テキスト ボックス 395"/>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402" name="円/楕円 401"/>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77233</xdr:rowOff>
    </xdr:from>
    <xdr:ext cx="762000" cy="259045"/>
    <xdr:sp macro="" textlink="">
      <xdr:nvSpPr>
        <xdr:cNvPr id="403" name="公債費負担の状況該当値テキスト"/>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4" name="円/楕円 403"/>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405" name="テキスト ボックス 404"/>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406" name="円/楕円 405"/>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407" name="テキスト ボックス 406"/>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8" name="円/楕円 407"/>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409" name="テキスト ボックス 408"/>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10" name="円/楕円 409"/>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11" name="テキスト ボックス 410"/>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減債基金</a:t>
          </a:r>
          <a:r>
            <a:rPr kumimoji="1" lang="ja-JP" altLang="ja-JP" sz="1100">
              <a:solidFill>
                <a:schemeClr val="dk1"/>
              </a:solidFill>
              <a:effectLst/>
              <a:latin typeface="+mn-lt"/>
              <a:ea typeface="+mn-ea"/>
              <a:cs typeface="+mn-cs"/>
            </a:rPr>
            <a:t>、公用施設建設基金</a:t>
          </a:r>
          <a:r>
            <a:rPr kumimoji="1" lang="ja-JP" altLang="en-US" sz="1100">
              <a:solidFill>
                <a:schemeClr val="dk1"/>
              </a:solidFill>
              <a:effectLst/>
              <a:latin typeface="+mn-lt"/>
              <a:ea typeface="+mn-ea"/>
              <a:cs typeface="+mn-cs"/>
            </a:rPr>
            <a:t>、ふるさと寄付金基金</a:t>
          </a:r>
          <a:r>
            <a:rPr kumimoji="1" lang="ja-JP" altLang="ja-JP" sz="1100">
              <a:solidFill>
                <a:schemeClr val="dk1"/>
              </a:solidFill>
              <a:effectLst/>
              <a:latin typeface="+mn-lt"/>
              <a:ea typeface="+mn-ea"/>
              <a:cs typeface="+mn-cs"/>
            </a:rPr>
            <a:t>等の基金残高の増加に伴う充当可能基金の増加等により前年度に比べ</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ポイント改善されたが、下水道事業特別会計の</a:t>
          </a:r>
          <a:r>
            <a:rPr kumimoji="1" lang="ja-JP" altLang="en-US" sz="1100">
              <a:solidFill>
                <a:schemeClr val="dk1"/>
              </a:solidFill>
              <a:effectLst/>
              <a:latin typeface="+mn-lt"/>
              <a:ea typeface="+mn-ea"/>
              <a:cs typeface="+mn-cs"/>
            </a:rPr>
            <a:t>将来負担額の増加に</a:t>
          </a:r>
          <a:r>
            <a:rPr kumimoji="1" lang="ja-JP" altLang="ja-JP" sz="1100">
              <a:solidFill>
                <a:schemeClr val="dk1"/>
              </a:solidFill>
              <a:effectLst/>
              <a:latin typeface="+mn-lt"/>
              <a:ea typeface="+mn-ea"/>
              <a:cs typeface="+mn-cs"/>
            </a:rPr>
            <a:t>伴う公営企業債等繰入見込額の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志太広域事務組合の負担等見込額の増加</a:t>
          </a:r>
          <a:r>
            <a:rPr kumimoji="1" lang="ja-JP" altLang="ja-JP" sz="1100">
              <a:solidFill>
                <a:schemeClr val="dk1"/>
              </a:solidFill>
              <a:effectLst/>
              <a:latin typeface="+mn-lt"/>
              <a:ea typeface="+mn-ea"/>
              <a:cs typeface="+mn-cs"/>
            </a:rPr>
            <a:t>が影響し、類似団体平均を上回っている。今後も適切な地方債管理を行い、後年度の財政負担を勘案した地方債の発行に努め、財政の健全化を図る。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141690</xdr:rowOff>
    </xdr:from>
    <xdr:to>
      <xdr:col>24</xdr:col>
      <xdr:colOff>558800</xdr:colOff>
      <xdr:row>15</xdr:row>
      <xdr:rowOff>122259</xdr:rowOff>
    </xdr:to>
    <xdr:cxnSp macro="">
      <xdr:nvCxnSpPr>
        <xdr:cNvPr id="445" name="直線コネクタ 444"/>
        <xdr:cNvCxnSpPr/>
      </xdr:nvCxnSpPr>
      <xdr:spPr>
        <a:xfrm flipV="1">
          <a:off x="16179800" y="2541990"/>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6"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7" name="フローチャート : 判断 446"/>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122259</xdr:rowOff>
    </xdr:from>
    <xdr:to>
      <xdr:col>23</xdr:col>
      <xdr:colOff>406400</xdr:colOff>
      <xdr:row>16</xdr:row>
      <xdr:rowOff>5503</xdr:rowOff>
    </xdr:to>
    <xdr:cxnSp macro="">
      <xdr:nvCxnSpPr>
        <xdr:cNvPr id="448" name="直線コネクタ 447"/>
        <xdr:cNvCxnSpPr/>
      </xdr:nvCxnSpPr>
      <xdr:spPr>
        <a:xfrm flipV="1">
          <a:off x="15290800" y="2694009"/>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9" name="フローチャート : 判断 44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0" name="テキスト ボックス 44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5503</xdr:rowOff>
    </xdr:from>
    <xdr:to>
      <xdr:col>22</xdr:col>
      <xdr:colOff>203200</xdr:colOff>
      <xdr:row>16</xdr:row>
      <xdr:rowOff>154305</xdr:rowOff>
    </xdr:to>
    <xdr:cxnSp macro="">
      <xdr:nvCxnSpPr>
        <xdr:cNvPr id="451" name="直線コネクタ 450"/>
        <xdr:cNvCxnSpPr/>
      </xdr:nvCxnSpPr>
      <xdr:spPr>
        <a:xfrm flipV="1">
          <a:off x="14401800" y="274870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2" name="フローチャート : 判断 45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3" name="テキスト ボックス 45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154305</xdr:rowOff>
    </xdr:from>
    <xdr:to>
      <xdr:col>21</xdr:col>
      <xdr:colOff>0</xdr:colOff>
      <xdr:row>17</xdr:row>
      <xdr:rowOff>48006</xdr:rowOff>
    </xdr:to>
    <xdr:cxnSp macro="">
      <xdr:nvCxnSpPr>
        <xdr:cNvPr id="454" name="直線コネクタ 453"/>
        <xdr:cNvCxnSpPr/>
      </xdr:nvCxnSpPr>
      <xdr:spPr>
        <a:xfrm flipV="1">
          <a:off x="13512800" y="289750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5" name="フローチャート : 判断 45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6" name="テキスト ボックス 45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7" name="フローチャート : 判断 45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8" name="テキスト ボックス 45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90890</xdr:rowOff>
    </xdr:from>
    <xdr:to>
      <xdr:col>24</xdr:col>
      <xdr:colOff>609600</xdr:colOff>
      <xdr:row>15</xdr:row>
      <xdr:rowOff>21040</xdr:rowOff>
    </xdr:to>
    <xdr:sp macro="" textlink="">
      <xdr:nvSpPr>
        <xdr:cNvPr id="464" name="円/楕円 463"/>
        <xdr:cNvSpPr/>
      </xdr:nvSpPr>
      <xdr:spPr>
        <a:xfrm>
          <a:off x="16967200" y="24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62967</xdr:rowOff>
    </xdr:from>
    <xdr:ext cx="762000" cy="259045"/>
    <xdr:sp macro="" textlink="">
      <xdr:nvSpPr>
        <xdr:cNvPr id="465" name="将来負担の状況該当値テキスト"/>
        <xdr:cNvSpPr txBox="1"/>
      </xdr:nvSpPr>
      <xdr:spPr>
        <a:xfrm>
          <a:off x="17106900" y="246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71459</xdr:rowOff>
    </xdr:from>
    <xdr:to>
      <xdr:col>23</xdr:col>
      <xdr:colOff>457200</xdr:colOff>
      <xdr:row>16</xdr:row>
      <xdr:rowOff>1609</xdr:rowOff>
    </xdr:to>
    <xdr:sp macro="" textlink="">
      <xdr:nvSpPr>
        <xdr:cNvPr id="466" name="円/楕円 465"/>
        <xdr:cNvSpPr/>
      </xdr:nvSpPr>
      <xdr:spPr>
        <a:xfrm>
          <a:off x="16129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157836</xdr:rowOff>
    </xdr:from>
    <xdr:ext cx="736600" cy="259045"/>
    <xdr:sp macro="" textlink="">
      <xdr:nvSpPr>
        <xdr:cNvPr id="467" name="テキスト ボックス 466"/>
        <xdr:cNvSpPr txBox="1"/>
      </xdr:nvSpPr>
      <xdr:spPr>
        <a:xfrm>
          <a:off x="15798800" y="272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68" name="円/楕円 467"/>
        <xdr:cNvSpPr/>
      </xdr:nvSpPr>
      <xdr:spPr>
        <a:xfrm>
          <a:off x="15240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69" name="テキスト ボックス 468"/>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103505</xdr:rowOff>
    </xdr:from>
    <xdr:to>
      <xdr:col>21</xdr:col>
      <xdr:colOff>50800</xdr:colOff>
      <xdr:row>17</xdr:row>
      <xdr:rowOff>33655</xdr:rowOff>
    </xdr:to>
    <xdr:sp macro="" textlink="">
      <xdr:nvSpPr>
        <xdr:cNvPr id="470" name="円/楕円 469"/>
        <xdr:cNvSpPr/>
      </xdr:nvSpPr>
      <xdr:spPr>
        <a:xfrm>
          <a:off x="14351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18432</xdr:rowOff>
    </xdr:from>
    <xdr:ext cx="762000" cy="259045"/>
    <xdr:sp macro="" textlink="">
      <xdr:nvSpPr>
        <xdr:cNvPr id="471" name="テキスト ボックス 470"/>
        <xdr:cNvSpPr txBox="1"/>
      </xdr:nvSpPr>
      <xdr:spPr>
        <a:xfrm>
          <a:off x="14020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168656</xdr:rowOff>
    </xdr:from>
    <xdr:to>
      <xdr:col>19</xdr:col>
      <xdr:colOff>533400</xdr:colOff>
      <xdr:row>17</xdr:row>
      <xdr:rowOff>98806</xdr:rowOff>
    </xdr:to>
    <xdr:sp macro="" textlink="">
      <xdr:nvSpPr>
        <xdr:cNvPr id="472" name="円/楕円 471"/>
        <xdr:cNvSpPr/>
      </xdr:nvSpPr>
      <xdr:spPr>
        <a:xfrm>
          <a:off x="13462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83583</xdr:rowOff>
    </xdr:from>
    <xdr:ext cx="762000" cy="259045"/>
    <xdr:sp macro="" textlink="">
      <xdr:nvSpPr>
        <xdr:cNvPr id="473" name="テキスト ボックス 472"/>
        <xdr:cNvSpPr txBox="1"/>
      </xdr:nvSpPr>
      <xdr:spPr>
        <a:xfrm>
          <a:off x="13131800" y="29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142,016
138,888
70.31
50,418,637
47,656,429
2,741,790
27,676,703
48,356,641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人件費に係る経常経費比率は、類似団体内の最小値である</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ポイントで、前年度同様に低い水準を維持している。今後も引き続き、人員及び給与等の適正化を図るとともに、行財政改革への取り組みを通じて人件費の抑制に努める。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33</xdr:row>
      <xdr:rowOff>124278</xdr:rowOff>
    </xdr:to>
    <xdr:cxnSp macro="">
      <xdr:nvCxnSpPr>
        <xdr:cNvPr id="68" name="直線コネクタ 67"/>
        <xdr:cNvCxnSpPr/>
      </xdr:nvCxnSpPr>
      <xdr:spPr>
        <a:xfrm>
          <a:off x="3987800" y="5727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80736</xdr:rowOff>
    </xdr:to>
    <xdr:cxnSp macro="">
      <xdr:nvCxnSpPr>
        <xdr:cNvPr id="71" name="直線コネクタ 70"/>
        <xdr:cNvCxnSpPr/>
      </xdr:nvCxnSpPr>
      <xdr:spPr>
        <a:xfrm flipV="1">
          <a:off x="3098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80736</xdr:rowOff>
    </xdr:from>
    <xdr:to>
      <xdr:col>4</xdr:col>
      <xdr:colOff>346075</xdr:colOff>
      <xdr:row>36</xdr:row>
      <xdr:rowOff>12700</xdr:rowOff>
    </xdr:to>
    <xdr:cxnSp macro="">
      <xdr:nvCxnSpPr>
        <xdr:cNvPr id="74" name="直線コネクタ 73"/>
        <xdr:cNvCxnSpPr/>
      </xdr:nvCxnSpPr>
      <xdr:spPr>
        <a:xfrm flipV="1">
          <a:off x="2209800" y="5738586"/>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162378</xdr:rowOff>
    </xdr:from>
    <xdr:to>
      <xdr:col>3</xdr:col>
      <xdr:colOff>142875</xdr:colOff>
      <xdr:row>36</xdr:row>
      <xdr:rowOff>12700</xdr:rowOff>
    </xdr:to>
    <xdr:cxnSp macro="">
      <xdr:nvCxnSpPr>
        <xdr:cNvPr id="77" name="直線コネクタ 76"/>
        <xdr:cNvCxnSpPr/>
      </xdr:nvCxnSpPr>
      <xdr:spPr>
        <a:xfrm>
          <a:off x="1320800" y="616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1" name="テキスト ボックス 80"/>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73478</xdr:rowOff>
    </xdr:from>
    <xdr:to>
      <xdr:col>7</xdr:col>
      <xdr:colOff>66675</xdr:colOff>
      <xdr:row>34</xdr:row>
      <xdr:rowOff>3628</xdr:rowOff>
    </xdr:to>
    <xdr:sp macro="" textlink="">
      <xdr:nvSpPr>
        <xdr:cNvPr id="87" name="円/楕円 86"/>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153505</xdr:rowOff>
    </xdr:from>
    <xdr:ext cx="762000" cy="259045"/>
    <xdr:sp macro="" textlink="">
      <xdr:nvSpPr>
        <xdr:cNvPr id="88" name="人件費該当値テキスト"/>
        <xdr:cNvSpPr txBox="1"/>
      </xdr:nvSpPr>
      <xdr:spPr>
        <a:xfrm>
          <a:off x="4914900" y="563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19050</xdr:rowOff>
    </xdr:from>
    <xdr:to>
      <xdr:col>5</xdr:col>
      <xdr:colOff>600075</xdr:colOff>
      <xdr:row>33</xdr:row>
      <xdr:rowOff>120650</xdr:rowOff>
    </xdr:to>
    <xdr:sp macro="" textlink="">
      <xdr:nvSpPr>
        <xdr:cNvPr id="89" name="円/楕円 88"/>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130827</xdr:rowOff>
    </xdr:from>
    <xdr:ext cx="736600" cy="259045"/>
    <xdr:sp macro="" textlink="">
      <xdr:nvSpPr>
        <xdr:cNvPr id="90" name="テキスト ボックス 89"/>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29936</xdr:rowOff>
    </xdr:from>
    <xdr:to>
      <xdr:col>4</xdr:col>
      <xdr:colOff>396875</xdr:colOff>
      <xdr:row>33</xdr:row>
      <xdr:rowOff>131536</xdr:rowOff>
    </xdr:to>
    <xdr:sp macro="" textlink="">
      <xdr:nvSpPr>
        <xdr:cNvPr id="91" name="円/楕円 90"/>
        <xdr:cNvSpPr/>
      </xdr:nvSpPr>
      <xdr:spPr>
        <a:xfrm>
          <a:off x="3048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141713</xdr:rowOff>
    </xdr:from>
    <xdr:ext cx="762000" cy="259045"/>
    <xdr:sp macro="" textlink="">
      <xdr:nvSpPr>
        <xdr:cNvPr id="92" name="テキスト ボックス 91"/>
        <xdr:cNvSpPr txBox="1"/>
      </xdr:nvSpPr>
      <xdr:spPr>
        <a:xfrm>
          <a:off x="2717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3" name="円/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111578</xdr:rowOff>
    </xdr:from>
    <xdr:to>
      <xdr:col>1</xdr:col>
      <xdr:colOff>676275</xdr:colOff>
      <xdr:row>36</xdr:row>
      <xdr:rowOff>41728</xdr:rowOff>
    </xdr:to>
    <xdr:sp macro="" textlink="">
      <xdr:nvSpPr>
        <xdr:cNvPr id="95" name="円/楕円 94"/>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51905</xdr:rowOff>
    </xdr:from>
    <xdr:ext cx="762000" cy="259045"/>
    <xdr:sp macro="" textlink="">
      <xdr:nvSpPr>
        <xdr:cNvPr id="96" name="テキスト ボックス 95"/>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％で、前年度の</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ポイント増加している。物件費等の合計額はふるさと納税に関する事業により増加</a:t>
          </a:r>
          <a:r>
            <a:rPr kumimoji="1" lang="ja-JP" altLang="en-US" sz="1100">
              <a:solidFill>
                <a:schemeClr val="dk1"/>
              </a:solidFill>
              <a:effectLst/>
              <a:latin typeface="+mn-lt"/>
              <a:ea typeface="+mn-ea"/>
              <a:cs typeface="+mn-cs"/>
            </a:rPr>
            <a:t>したが、</a:t>
          </a:r>
          <a:r>
            <a:rPr lang="ja-JP" altLang="ja-JP" sz="1100" b="0" i="0" baseline="0">
              <a:solidFill>
                <a:schemeClr val="dk1"/>
              </a:solidFill>
              <a:effectLst/>
              <a:latin typeface="+mn-lt"/>
              <a:ea typeface="+mn-ea"/>
              <a:cs typeface="+mn-cs"/>
            </a:rPr>
            <a:t>歳出合計も増額となったことなどから、全体に占める割合が大きく変わらなかったことが要因である。</a:t>
          </a:r>
          <a:r>
            <a:rPr kumimoji="1" lang="ja-JP" altLang="ja-JP" sz="1100">
              <a:solidFill>
                <a:schemeClr val="dk1"/>
              </a:solidFill>
              <a:effectLst/>
              <a:latin typeface="+mn-lt"/>
              <a:ea typeface="+mn-ea"/>
              <a:cs typeface="+mn-cs"/>
            </a:rPr>
            <a:t>今後、行財政改革推進プランに基づく民間委託化、指定管理者制度の導入をさらに推進することで委託料等の増加する可能性も考えられるが、総合的な経費の削減に努める。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69850</xdr:rowOff>
    </xdr:to>
    <xdr:cxnSp macro="">
      <xdr:nvCxnSpPr>
        <xdr:cNvPr id="131" name="直線コネクタ 130"/>
        <xdr:cNvCxnSpPr/>
      </xdr:nvCxnSpPr>
      <xdr:spPr>
        <a:xfrm>
          <a:off x="15671800" y="2951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37193</xdr:rowOff>
    </xdr:to>
    <xdr:cxnSp macro="">
      <xdr:nvCxnSpPr>
        <xdr:cNvPr id="134" name="直線コネクタ 133"/>
        <xdr:cNvCxnSpPr/>
      </xdr:nvCxnSpPr>
      <xdr:spPr>
        <a:xfrm>
          <a:off x="14782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143329</xdr:rowOff>
    </xdr:to>
    <xdr:cxnSp macro="">
      <xdr:nvCxnSpPr>
        <xdr:cNvPr id="137" name="直線コネクタ 136"/>
        <xdr:cNvCxnSpPr/>
      </xdr:nvCxnSpPr>
      <xdr:spPr>
        <a:xfrm>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9" name="テキスト ボックス 138"/>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110671</xdr:rowOff>
    </xdr:to>
    <xdr:cxnSp macro="">
      <xdr:nvCxnSpPr>
        <xdr:cNvPr id="140" name="直線コネクタ 139"/>
        <xdr:cNvCxnSpPr/>
      </xdr:nvCxnSpPr>
      <xdr:spPr>
        <a:xfrm>
          <a:off x="13004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2" name="テキスト ボックス 141"/>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4" name="テキスト ボックス 14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50" name="円/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51"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2" name="円/楕円 151"/>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3" name="テキスト ボックス 152"/>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4" name="円/楕円 153"/>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5" name="テキスト ボックス 154"/>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6" name="円/楕円 155"/>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7" name="テキスト ボックス 156"/>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8" name="円/楕円 157"/>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9" name="テキスト ボックス 158"/>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扶助費に係る経常収支比率は、類似団体平均と比較して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％で前年度からは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ポイント増加している。</a:t>
          </a:r>
          <a:r>
            <a:rPr lang="ja-JP" altLang="ja-JP" sz="1100" b="0" i="0" baseline="0">
              <a:solidFill>
                <a:schemeClr val="dk1"/>
              </a:solidFill>
              <a:effectLst/>
              <a:latin typeface="+mn-lt"/>
              <a:ea typeface="+mn-ea"/>
              <a:cs typeface="+mn-cs"/>
            </a:rPr>
            <a:t>扶助費合計額は増額</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だが、歳出合計も増額</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となったことなどから、会計全体に占める割合が</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変わらなかったことが要因である。</a:t>
          </a:r>
          <a:r>
            <a:rPr kumimoji="1" lang="ja-JP" altLang="ja-JP" sz="1100">
              <a:solidFill>
                <a:schemeClr val="dk1"/>
              </a:solidFill>
              <a:effectLst/>
              <a:latin typeface="+mn-lt"/>
              <a:ea typeface="+mn-ea"/>
              <a:cs typeface="+mn-cs"/>
            </a:rPr>
            <a:t>扶助費のうち、</a:t>
          </a:r>
          <a:r>
            <a:rPr kumimoji="1" lang="ja-JP" altLang="en-US" sz="1100">
              <a:solidFill>
                <a:schemeClr val="dk1"/>
              </a:solidFill>
              <a:effectLst/>
              <a:latin typeface="+mn-lt"/>
              <a:ea typeface="+mn-ea"/>
              <a:cs typeface="+mn-cs"/>
            </a:rPr>
            <a:t>臨時特例給付金事業や臨時福祉給付金事業等は減少しているものの、民間保育所給付事業や障害児通所支援事業等が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が影響している。将来に向かって社会福祉関連経費は増加傾向にあるが、資格審査の適正化や各種助成費の見直しにより経費の削減に努める。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61685</xdr:rowOff>
    </xdr:from>
    <xdr:to>
      <xdr:col>7</xdr:col>
      <xdr:colOff>15875</xdr:colOff>
      <xdr:row>61</xdr:row>
      <xdr:rowOff>167822</xdr:rowOff>
    </xdr:to>
    <xdr:cxnSp macro="">
      <xdr:nvCxnSpPr>
        <xdr:cNvPr id="189" name="直線コネクタ 188"/>
        <xdr:cNvCxnSpPr/>
      </xdr:nvCxnSpPr>
      <xdr:spPr>
        <a:xfrm flipV="1">
          <a:off x="4826000" y="9319985"/>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148062</xdr:rowOff>
    </xdr:from>
    <xdr:ext cx="762000" cy="259045"/>
    <xdr:sp macro="" textlink="">
      <xdr:nvSpPr>
        <xdr:cNvPr id="192" name="扶助費最大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54</xdr:row>
      <xdr:rowOff>61685</xdr:rowOff>
    </xdr:from>
    <xdr:to>
      <xdr:col>7</xdr:col>
      <xdr:colOff>104775</xdr:colOff>
      <xdr:row>54</xdr:row>
      <xdr:rowOff>61685</xdr:rowOff>
    </xdr:to>
    <xdr:cxnSp macro="">
      <xdr:nvCxnSpPr>
        <xdr:cNvPr id="193" name="直線コネクタ 192"/>
        <xdr:cNvCxnSpPr/>
      </xdr:nvCxnSpPr>
      <xdr:spPr>
        <a:xfrm>
          <a:off x="4737100" y="931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20865</xdr:rowOff>
    </xdr:to>
    <xdr:cxnSp macro="">
      <xdr:nvCxnSpPr>
        <xdr:cNvPr id="194" name="直線コネクタ 193"/>
        <xdr:cNvCxnSpPr/>
      </xdr:nvCxnSpPr>
      <xdr:spPr>
        <a:xfrm>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95"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96" name="フローチャート : 判断 195"/>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159657</xdr:rowOff>
    </xdr:to>
    <xdr:cxnSp macro="">
      <xdr:nvCxnSpPr>
        <xdr:cNvPr id="197" name="直線コネクタ 196"/>
        <xdr:cNvCxnSpPr/>
      </xdr:nvCxnSpPr>
      <xdr:spPr>
        <a:xfrm>
          <a:off x="3098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100693</xdr:rowOff>
    </xdr:from>
    <xdr:to>
      <xdr:col>5</xdr:col>
      <xdr:colOff>600075</xdr:colOff>
      <xdr:row>58</xdr:row>
      <xdr:rowOff>30843</xdr:rowOff>
    </xdr:to>
    <xdr:sp macro="" textlink="">
      <xdr:nvSpPr>
        <xdr:cNvPr id="198" name="フローチャート : 判断 197"/>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199" name="テキスト ボックス 198"/>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45357</xdr:rowOff>
    </xdr:to>
    <xdr:cxnSp macro="">
      <xdr:nvCxnSpPr>
        <xdr:cNvPr id="200" name="直線コネクタ 199"/>
        <xdr:cNvCxnSpPr/>
      </xdr:nvCxnSpPr>
      <xdr:spPr>
        <a:xfrm>
          <a:off x="2209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35378</xdr:rowOff>
    </xdr:from>
    <xdr:to>
      <xdr:col>4</xdr:col>
      <xdr:colOff>396875</xdr:colOff>
      <xdr:row>57</xdr:row>
      <xdr:rowOff>136978</xdr:rowOff>
    </xdr:to>
    <xdr:sp macro="" textlink="">
      <xdr:nvSpPr>
        <xdr:cNvPr id="201" name="フローチャート : 判断 200"/>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02" name="テキスト ボックス 201"/>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45357</xdr:rowOff>
    </xdr:to>
    <xdr:cxnSp macro="">
      <xdr:nvCxnSpPr>
        <xdr:cNvPr id="203" name="直線コネクタ 202"/>
        <xdr:cNvCxnSpPr/>
      </xdr:nvCxnSpPr>
      <xdr:spPr>
        <a:xfrm>
          <a:off x="1320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4" name="フローチャート :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6" name="フローチャート : 判断 205"/>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7" name="テキスト ボックス 206"/>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3" name="円/楕円 212"/>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4"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5" name="円/楕円 21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6" name="テキスト ボックス 21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7" name="円/楕円 216"/>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8" name="テキスト ボックス 217"/>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9" name="円/楕円 218"/>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20" name="テキスト ボックス 219"/>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21" name="円/楕円 22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2" name="テキスト ボックス 22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％で、前年度の</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ポイント増加している。財政調整基金元金積立金の減額があったものの、</a:t>
          </a:r>
          <a:r>
            <a:rPr kumimoji="1" lang="ja-JP" altLang="en-US" sz="1100">
              <a:solidFill>
                <a:schemeClr val="dk1"/>
              </a:solidFill>
              <a:effectLst/>
              <a:latin typeface="+mn-lt"/>
              <a:ea typeface="+mn-ea"/>
              <a:cs typeface="+mn-cs"/>
            </a:rPr>
            <a:t>ふるさと納税寄付金元金積立金や国民健康保険</a:t>
          </a:r>
          <a:r>
            <a:rPr kumimoji="1" lang="ja-JP" altLang="ja-JP" sz="1100">
              <a:solidFill>
                <a:schemeClr val="dk1"/>
              </a:solidFill>
              <a:effectLst/>
              <a:latin typeface="+mn-lt"/>
              <a:ea typeface="+mn-ea"/>
              <a:cs typeface="+mn-cs"/>
            </a:rPr>
            <a:t>繰出金の増額等が</a:t>
          </a:r>
          <a:r>
            <a:rPr kumimoji="1" lang="ja-JP" altLang="en-US" sz="1100">
              <a:solidFill>
                <a:schemeClr val="dk1"/>
              </a:solidFill>
              <a:effectLst/>
              <a:latin typeface="+mn-lt"/>
              <a:ea typeface="+mn-ea"/>
              <a:cs typeface="+mn-cs"/>
            </a:rPr>
            <a:t>あった</a:t>
          </a:r>
          <a:r>
            <a:rPr kumimoji="1" lang="ja-JP" altLang="ja-JP" sz="1100">
              <a:solidFill>
                <a:schemeClr val="dk1"/>
              </a:solidFill>
              <a:effectLst/>
              <a:latin typeface="+mn-lt"/>
              <a:ea typeface="+mn-ea"/>
              <a:cs typeface="+mn-cs"/>
            </a:rPr>
            <a:t>ことが要因である。今後も特別会計への繰出しについては、使用料等の見直しによる歳入の確保及び経費の節減に取り組み、一般会計の負担軽減に努める。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50" name="直線コネクタ 249"/>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56</xdr:row>
      <xdr:rowOff>0</xdr:rowOff>
    </xdr:to>
    <xdr:cxnSp macro="">
      <xdr:nvCxnSpPr>
        <xdr:cNvPr id="255" name="直線コネクタ 254"/>
        <xdr:cNvCxnSpPr/>
      </xdr:nvCxnSpPr>
      <xdr:spPr>
        <a:xfrm>
          <a:off x="156718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55</xdr:row>
      <xdr:rowOff>95250</xdr:rowOff>
    </xdr:to>
    <xdr:cxnSp macro="">
      <xdr:nvCxnSpPr>
        <xdr:cNvPr id="258" name="直線コネクタ 257"/>
        <xdr:cNvCxnSpPr/>
      </xdr:nvCxnSpPr>
      <xdr:spPr>
        <a:xfrm>
          <a:off x="14782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9" name="フローチャート : 判断 258"/>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60" name="テキスト ボックス 259"/>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19050</xdr:rowOff>
    </xdr:from>
    <xdr:to>
      <xdr:col>21</xdr:col>
      <xdr:colOff>361950</xdr:colOff>
      <xdr:row>55</xdr:row>
      <xdr:rowOff>95250</xdr:rowOff>
    </xdr:to>
    <xdr:cxnSp macro="">
      <xdr:nvCxnSpPr>
        <xdr:cNvPr id="261" name="直線コネクタ 260"/>
        <xdr:cNvCxnSpPr/>
      </xdr:nvCxnSpPr>
      <xdr:spPr>
        <a:xfrm>
          <a:off x="13893800" y="944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2" name="フローチャート : 判断 261"/>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3" name="テキスト ボックス 262"/>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152400</xdr:rowOff>
    </xdr:from>
    <xdr:to>
      <xdr:col>20</xdr:col>
      <xdr:colOff>158750</xdr:colOff>
      <xdr:row>55</xdr:row>
      <xdr:rowOff>19050</xdr:rowOff>
    </xdr:to>
    <xdr:cxnSp macro="">
      <xdr:nvCxnSpPr>
        <xdr:cNvPr id="264" name="直線コネクタ 263"/>
        <xdr:cNvCxnSpPr/>
      </xdr:nvCxnSpPr>
      <xdr:spPr>
        <a:xfrm>
          <a:off x="13004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5" name="フローチャート : 判断 264"/>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6" name="テキスト ボックス 265"/>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7" name="フローチャート : 判断 266"/>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8" name="テキスト ボックス 267"/>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74" name="円/楕円 273"/>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75"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6" name="円/楕円 275"/>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7" name="テキスト ボックス 276"/>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8" name="円/楕円 277"/>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9" name="テキスト ボックス 278"/>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139700</xdr:rowOff>
    </xdr:from>
    <xdr:to>
      <xdr:col>20</xdr:col>
      <xdr:colOff>209550</xdr:colOff>
      <xdr:row>55</xdr:row>
      <xdr:rowOff>69850</xdr:rowOff>
    </xdr:to>
    <xdr:sp macro="" textlink="">
      <xdr:nvSpPr>
        <xdr:cNvPr id="280" name="円/楕円 279"/>
        <xdr:cNvSpPr/>
      </xdr:nvSpPr>
      <xdr:spPr>
        <a:xfrm>
          <a:off x="13843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80027</xdr:rowOff>
    </xdr:from>
    <xdr:ext cx="762000" cy="259045"/>
    <xdr:sp macro="" textlink="">
      <xdr:nvSpPr>
        <xdr:cNvPr id="281" name="テキスト ボックス 280"/>
        <xdr:cNvSpPr txBox="1"/>
      </xdr:nvSpPr>
      <xdr:spPr>
        <a:xfrm>
          <a:off x="13512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101600</xdr:rowOff>
    </xdr:from>
    <xdr:to>
      <xdr:col>19</xdr:col>
      <xdr:colOff>6350</xdr:colOff>
      <xdr:row>55</xdr:row>
      <xdr:rowOff>31750</xdr:rowOff>
    </xdr:to>
    <xdr:sp macro="" textlink="">
      <xdr:nvSpPr>
        <xdr:cNvPr id="282" name="円/楕円 281"/>
        <xdr:cNvSpPr/>
      </xdr:nvSpPr>
      <xdr:spPr>
        <a:xfrm>
          <a:off x="12954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41927</xdr:rowOff>
    </xdr:from>
    <xdr:ext cx="762000" cy="259045"/>
    <xdr:sp macro="" textlink="">
      <xdr:nvSpPr>
        <xdr:cNvPr id="283" name="テキスト ボックス 282"/>
        <xdr:cNvSpPr txBox="1"/>
      </xdr:nvSpPr>
      <xdr:spPr>
        <a:xfrm>
          <a:off x="12623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補助費等に係る経常収支比率は、類似団体平均と比較して</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％で、前年度の</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斎場建て替え等による</a:t>
          </a:r>
          <a:r>
            <a:rPr kumimoji="1" lang="ja-JP" altLang="ja-JP" sz="1100">
              <a:solidFill>
                <a:schemeClr val="dk1"/>
              </a:solidFill>
              <a:effectLst/>
              <a:latin typeface="+mn-lt"/>
              <a:ea typeface="+mn-ea"/>
              <a:cs typeface="+mn-cs"/>
            </a:rPr>
            <a:t>志太広域事務組合分担金</a:t>
          </a:r>
          <a:r>
            <a:rPr kumimoji="1" lang="ja-JP" altLang="en-US" sz="1100">
              <a:solidFill>
                <a:schemeClr val="dk1"/>
              </a:solidFill>
              <a:effectLst/>
              <a:latin typeface="+mn-lt"/>
              <a:ea typeface="+mn-ea"/>
              <a:cs typeface="+mn-cs"/>
            </a:rPr>
            <a:t>や企業誘致による産業立地促進事業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などがあり、</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の占める割合が増加したことが要因である。今後も行財政改革に継続して取り組み、各団体への補助金の見直し、不適切な補助金の廃止や補助基準の明確化など透明性の確保に努める。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10" name="直線コネクタ 309"/>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1"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2" name="直線コネクタ 311"/>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3"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4" name="直線コネクタ 313"/>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96520</xdr:rowOff>
    </xdr:from>
    <xdr:to>
      <xdr:col>24</xdr:col>
      <xdr:colOff>31750</xdr:colOff>
      <xdr:row>39</xdr:row>
      <xdr:rowOff>24130</xdr:rowOff>
    </xdr:to>
    <xdr:cxnSp macro="">
      <xdr:nvCxnSpPr>
        <xdr:cNvPr id="315" name="直線コネクタ 314"/>
        <xdr:cNvCxnSpPr/>
      </xdr:nvCxnSpPr>
      <xdr:spPr>
        <a:xfrm>
          <a:off x="15671800" y="6611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6"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7" name="フローチャート : 判断 316"/>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96520</xdr:rowOff>
    </xdr:from>
    <xdr:to>
      <xdr:col>22</xdr:col>
      <xdr:colOff>565150</xdr:colOff>
      <xdr:row>38</xdr:row>
      <xdr:rowOff>119380</xdr:rowOff>
    </xdr:to>
    <xdr:cxnSp macro="">
      <xdr:nvCxnSpPr>
        <xdr:cNvPr id="318" name="直線コネクタ 317"/>
        <xdr:cNvCxnSpPr/>
      </xdr:nvCxnSpPr>
      <xdr:spPr>
        <a:xfrm flipV="1">
          <a:off x="14782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9" name="フローチャート : 判断 318"/>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20" name="テキスト ボックス 319"/>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38</xdr:row>
      <xdr:rowOff>119380</xdr:rowOff>
    </xdr:to>
    <xdr:cxnSp macro="">
      <xdr:nvCxnSpPr>
        <xdr:cNvPr id="321" name="直線コネクタ 320"/>
        <xdr:cNvCxnSpPr/>
      </xdr:nvCxnSpPr>
      <xdr:spPr>
        <a:xfrm>
          <a:off x="13893800" y="63296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2" name="フローチャート : 判断 321"/>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47007</xdr:rowOff>
    </xdr:from>
    <xdr:ext cx="762000" cy="259045"/>
    <xdr:sp macro="" textlink="">
      <xdr:nvSpPr>
        <xdr:cNvPr id="323" name="テキスト ボックス 322"/>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36</xdr:row>
      <xdr:rowOff>157480</xdr:rowOff>
    </xdr:to>
    <xdr:cxnSp macro="">
      <xdr:nvCxnSpPr>
        <xdr:cNvPr id="324" name="直線コネクタ 323"/>
        <xdr:cNvCxnSpPr/>
      </xdr:nvCxnSpPr>
      <xdr:spPr>
        <a:xfrm>
          <a:off x="13004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5" name="フローチャート : 判断 324"/>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6" name="テキスト ボックス 325"/>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7" name="フローチャート : 判断 326"/>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8" name="テキスト ボックス 327"/>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34" name="円/楕円 333"/>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35"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45720</xdr:rowOff>
    </xdr:from>
    <xdr:to>
      <xdr:col>22</xdr:col>
      <xdr:colOff>615950</xdr:colOff>
      <xdr:row>38</xdr:row>
      <xdr:rowOff>147320</xdr:rowOff>
    </xdr:to>
    <xdr:sp macro="" textlink="">
      <xdr:nvSpPr>
        <xdr:cNvPr id="336" name="円/楕円 335"/>
        <xdr:cNvSpPr/>
      </xdr:nvSpPr>
      <xdr:spPr>
        <a:xfrm>
          <a:off x="15621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132097</xdr:rowOff>
    </xdr:from>
    <xdr:ext cx="736600" cy="259045"/>
    <xdr:sp macro="" textlink="">
      <xdr:nvSpPr>
        <xdr:cNvPr id="337" name="テキスト ボックス 336"/>
        <xdr:cNvSpPr txBox="1"/>
      </xdr:nvSpPr>
      <xdr:spPr>
        <a:xfrm>
          <a:off x="15290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68580</xdr:rowOff>
    </xdr:from>
    <xdr:to>
      <xdr:col>21</xdr:col>
      <xdr:colOff>412750</xdr:colOff>
      <xdr:row>38</xdr:row>
      <xdr:rowOff>170180</xdr:rowOff>
    </xdr:to>
    <xdr:sp macro="" textlink="">
      <xdr:nvSpPr>
        <xdr:cNvPr id="338" name="円/楕円 337"/>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154957</xdr:rowOff>
    </xdr:from>
    <xdr:ext cx="762000" cy="259045"/>
    <xdr:sp macro="" textlink="">
      <xdr:nvSpPr>
        <xdr:cNvPr id="339" name="テキスト ボックス 338"/>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40" name="円/楕円 339"/>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41" name="テキスト ボックス 340"/>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42" name="円/楕円 341"/>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43" name="テキスト ボックス 342"/>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％で、前年度の</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ポイント増加している。公債費合計額が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、歳出合計が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となったことなどから公債費の占める割合が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要因である。地方債残高は減少しているものの、区画整理事業など大規模な継続事業や、今後、公共施設等の整備が想定されるため、引き続き計画的な借入れや繰上償還の実施により公債費負担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8" name="直線コネクタ 367"/>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9"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70" name="直線コネクタ 369"/>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2" name="直線コネクタ 37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35561</xdr:rowOff>
    </xdr:to>
    <xdr:cxnSp macro="">
      <xdr:nvCxnSpPr>
        <xdr:cNvPr id="373" name="直線コネクタ 372"/>
        <xdr:cNvCxnSpPr/>
      </xdr:nvCxnSpPr>
      <xdr:spPr>
        <a:xfrm flipV="1">
          <a:off x="3987800" y="133492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4"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5" name="フローチャート : 判断 37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35561</xdr:rowOff>
    </xdr:to>
    <xdr:cxnSp macro="">
      <xdr:nvCxnSpPr>
        <xdr:cNvPr id="376" name="直線コネクタ 375"/>
        <xdr:cNvCxnSpPr/>
      </xdr:nvCxnSpPr>
      <xdr:spPr>
        <a:xfrm>
          <a:off x="3098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7" name="フローチャート : 判断 376"/>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8" name="テキスト ボックス 377"/>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30987</xdr:rowOff>
    </xdr:to>
    <xdr:cxnSp macro="">
      <xdr:nvCxnSpPr>
        <xdr:cNvPr id="379" name="直線コネクタ 378"/>
        <xdr:cNvCxnSpPr/>
      </xdr:nvCxnSpPr>
      <xdr:spPr>
        <a:xfrm>
          <a:off x="2209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0" name="フローチャート : 判断 379"/>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1" name="テキスト ボックス 380"/>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12700</xdr:rowOff>
    </xdr:to>
    <xdr:cxnSp macro="">
      <xdr:nvCxnSpPr>
        <xdr:cNvPr id="382" name="直線コネクタ 381"/>
        <xdr:cNvCxnSpPr/>
      </xdr:nvCxnSpPr>
      <xdr:spPr>
        <a:xfrm>
          <a:off x="1320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3" name="フローチャート : 判断 382"/>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4" name="テキスト ボックス 383"/>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5" name="フローチャート : 判断 384"/>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6" name="テキスト ボックス 385"/>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92" name="円/楕円 391"/>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68851</xdr:rowOff>
    </xdr:from>
    <xdr:ext cx="762000" cy="259045"/>
    <xdr:sp macro="" textlink="">
      <xdr:nvSpPr>
        <xdr:cNvPr id="393"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4" name="円/楕円 39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5" name="テキスト ボックス 39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96" name="円/楕円 395"/>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97" name="テキスト ボックス 396"/>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8" name="円/楕円 397"/>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99" name="テキスト ボックス 398"/>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400" name="円/楕円 399"/>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401" name="テキスト ボックス 400"/>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公債費以外に係る経常収支比率は、類似団体平均と比較して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68.8</a:t>
          </a:r>
          <a:r>
            <a:rPr kumimoji="1" lang="ja-JP" altLang="ja-JP" sz="1100">
              <a:solidFill>
                <a:schemeClr val="dk1"/>
              </a:solidFill>
              <a:effectLst/>
              <a:latin typeface="+mn-lt"/>
              <a:ea typeface="+mn-ea"/>
              <a:cs typeface="+mn-cs"/>
            </a:rPr>
            <a:t>％で、前年度の</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ポイント増加している。要因は主に会計全体のうち</a:t>
          </a:r>
          <a:r>
            <a:rPr kumimoji="1" lang="ja-JP" altLang="en-US" sz="1100">
              <a:solidFill>
                <a:schemeClr val="dk1"/>
              </a:solidFill>
              <a:effectLst/>
              <a:latin typeface="+mn-lt"/>
              <a:ea typeface="+mn-ea"/>
              <a:cs typeface="+mn-cs"/>
            </a:rPr>
            <a:t>物件費及び補助費等</a:t>
          </a:r>
          <a:r>
            <a:rPr kumimoji="1" lang="ja-JP" altLang="ja-JP" sz="1100">
              <a:solidFill>
                <a:schemeClr val="dk1"/>
              </a:solidFill>
              <a:effectLst/>
              <a:latin typeface="+mn-lt"/>
              <a:ea typeface="+mn-ea"/>
              <a:cs typeface="+mn-cs"/>
            </a:rPr>
            <a:t>の占める割合が増えたことによるものである。各費目経費について今後も適正な管理を図り歳出抑制に努める。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7" name="直線コネクタ 426"/>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8"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9" name="直線コネクタ 428"/>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0"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1" name="直線コネクタ 430"/>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168148</xdr:rowOff>
    </xdr:from>
    <xdr:to>
      <xdr:col>24</xdr:col>
      <xdr:colOff>31750</xdr:colOff>
      <xdr:row>75</xdr:row>
      <xdr:rowOff>129286</xdr:rowOff>
    </xdr:to>
    <xdr:cxnSp macro="">
      <xdr:nvCxnSpPr>
        <xdr:cNvPr id="432" name="直線コネクタ 431"/>
        <xdr:cNvCxnSpPr/>
      </xdr:nvCxnSpPr>
      <xdr:spPr>
        <a:xfrm>
          <a:off x="15671800" y="1285544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4" name="フローチャート :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168148</xdr:rowOff>
    </xdr:to>
    <xdr:cxnSp macro="">
      <xdr:nvCxnSpPr>
        <xdr:cNvPr id="435" name="直線コネクタ 434"/>
        <xdr:cNvCxnSpPr/>
      </xdr:nvCxnSpPr>
      <xdr:spPr>
        <a:xfrm>
          <a:off x="14782800" y="12814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6" name="フローチャート : 判断 435"/>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7" name="テキスト ボックス 436"/>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90424</xdr:rowOff>
    </xdr:from>
    <xdr:to>
      <xdr:col>21</xdr:col>
      <xdr:colOff>361950</xdr:colOff>
      <xdr:row>74</xdr:row>
      <xdr:rowOff>127000</xdr:rowOff>
    </xdr:to>
    <xdr:cxnSp macro="">
      <xdr:nvCxnSpPr>
        <xdr:cNvPr id="438" name="直線コネクタ 437"/>
        <xdr:cNvCxnSpPr/>
      </xdr:nvCxnSpPr>
      <xdr:spPr>
        <a:xfrm>
          <a:off x="13893800" y="12777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9" name="フローチャート : 判断 438"/>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0" name="テキスト ボックス 439"/>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74</xdr:row>
      <xdr:rowOff>90424</xdr:rowOff>
    </xdr:to>
    <xdr:cxnSp macro="">
      <xdr:nvCxnSpPr>
        <xdr:cNvPr id="441" name="直線コネクタ 440"/>
        <xdr:cNvCxnSpPr/>
      </xdr:nvCxnSpPr>
      <xdr:spPr>
        <a:xfrm>
          <a:off x="13004800" y="127182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2" name="フローチャート : 判断 441"/>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3" name="テキスト ボックス 442"/>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4" name="フローチャート :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5" name="テキスト ボックス 44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78486</xdr:rowOff>
    </xdr:from>
    <xdr:to>
      <xdr:col>24</xdr:col>
      <xdr:colOff>82550</xdr:colOff>
      <xdr:row>76</xdr:row>
      <xdr:rowOff>8635</xdr:rowOff>
    </xdr:to>
    <xdr:sp macro="" textlink="">
      <xdr:nvSpPr>
        <xdr:cNvPr id="451" name="円/楕円 450"/>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95013</xdr:rowOff>
    </xdr:from>
    <xdr:ext cx="762000" cy="259045"/>
    <xdr:sp macro="" textlink="">
      <xdr:nvSpPr>
        <xdr:cNvPr id="452"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117348</xdr:rowOff>
    </xdr:from>
    <xdr:to>
      <xdr:col>22</xdr:col>
      <xdr:colOff>615950</xdr:colOff>
      <xdr:row>75</xdr:row>
      <xdr:rowOff>47498</xdr:rowOff>
    </xdr:to>
    <xdr:sp macro="" textlink="">
      <xdr:nvSpPr>
        <xdr:cNvPr id="453" name="円/楕円 452"/>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57675</xdr:rowOff>
    </xdr:from>
    <xdr:ext cx="736600" cy="259045"/>
    <xdr:sp macro="" textlink="">
      <xdr:nvSpPr>
        <xdr:cNvPr id="454" name="テキスト ボックス 453"/>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5" name="円/楕円 45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6" name="テキスト ボックス 455"/>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39624</xdr:rowOff>
    </xdr:from>
    <xdr:to>
      <xdr:col>20</xdr:col>
      <xdr:colOff>209550</xdr:colOff>
      <xdr:row>74</xdr:row>
      <xdr:rowOff>141224</xdr:rowOff>
    </xdr:to>
    <xdr:sp macro="" textlink="">
      <xdr:nvSpPr>
        <xdr:cNvPr id="457" name="円/楕円 456"/>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151401</xdr:rowOff>
    </xdr:from>
    <xdr:ext cx="762000" cy="259045"/>
    <xdr:sp macro="" textlink="">
      <xdr:nvSpPr>
        <xdr:cNvPr id="458" name="テキスト ボックス 457"/>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151638</xdr:rowOff>
    </xdr:from>
    <xdr:to>
      <xdr:col>19</xdr:col>
      <xdr:colOff>6350</xdr:colOff>
      <xdr:row>74</xdr:row>
      <xdr:rowOff>81788</xdr:rowOff>
    </xdr:to>
    <xdr:sp macro="" textlink="">
      <xdr:nvSpPr>
        <xdr:cNvPr id="459" name="円/楕円 458"/>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91965</xdr:rowOff>
    </xdr:from>
    <xdr:ext cx="762000" cy="259045"/>
    <xdr:sp macro="" textlink="">
      <xdr:nvSpPr>
        <xdr:cNvPr id="460" name="テキスト ボックス 459"/>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静岡県焼津市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53238</xdr:rowOff>
    </xdr:from>
    <xdr:to>
      <xdr:col>4</xdr:col>
      <xdr:colOff>1117600</xdr:colOff>
      <xdr:row>18</xdr:row>
      <xdr:rowOff>106236</xdr:rowOff>
    </xdr:to>
    <xdr:cxnSp macro="">
      <xdr:nvCxnSpPr>
        <xdr:cNvPr id="50" name="直線コネクタ 49"/>
        <xdr:cNvCxnSpPr/>
      </xdr:nvCxnSpPr>
      <xdr:spPr bwMode="auto">
        <a:xfrm flipV="1">
          <a:off x="5003800" y="3186963"/>
          <a:ext cx="647700" cy="5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106236</xdr:rowOff>
    </xdr:from>
    <xdr:to>
      <xdr:col>4</xdr:col>
      <xdr:colOff>469900</xdr:colOff>
      <xdr:row>18</xdr:row>
      <xdr:rowOff>125400</xdr:rowOff>
    </xdr:to>
    <xdr:cxnSp macro="">
      <xdr:nvCxnSpPr>
        <xdr:cNvPr id="53" name="直線コネクタ 52"/>
        <xdr:cNvCxnSpPr/>
      </xdr:nvCxnSpPr>
      <xdr:spPr bwMode="auto">
        <a:xfrm flipV="1">
          <a:off x="4305300" y="3239961"/>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125400</xdr:rowOff>
    </xdr:from>
    <xdr:to>
      <xdr:col>3</xdr:col>
      <xdr:colOff>904875</xdr:colOff>
      <xdr:row>18</xdr:row>
      <xdr:rowOff>162814</xdr:rowOff>
    </xdr:to>
    <xdr:cxnSp macro="">
      <xdr:nvCxnSpPr>
        <xdr:cNvPr id="56" name="直線コネクタ 55"/>
        <xdr:cNvCxnSpPr/>
      </xdr:nvCxnSpPr>
      <xdr:spPr bwMode="auto">
        <a:xfrm flipV="1">
          <a:off x="3606800" y="3259125"/>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98044</xdr:rowOff>
    </xdr:from>
    <xdr:to>
      <xdr:col>3</xdr:col>
      <xdr:colOff>206375</xdr:colOff>
      <xdr:row>18</xdr:row>
      <xdr:rowOff>162814</xdr:rowOff>
    </xdr:to>
    <xdr:cxnSp macro="">
      <xdr:nvCxnSpPr>
        <xdr:cNvPr id="59" name="直線コネクタ 58"/>
        <xdr:cNvCxnSpPr/>
      </xdr:nvCxnSpPr>
      <xdr:spPr bwMode="auto">
        <a:xfrm>
          <a:off x="2908300" y="3231769"/>
          <a:ext cx="698500" cy="64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2438</xdr:rowOff>
    </xdr:from>
    <xdr:to>
      <xdr:col>5</xdr:col>
      <xdr:colOff>34925</xdr:colOff>
      <xdr:row>18</xdr:row>
      <xdr:rowOff>104038</xdr:rowOff>
    </xdr:to>
    <xdr:sp macro="" textlink="">
      <xdr:nvSpPr>
        <xdr:cNvPr id="69" name="円/楕円 68"/>
        <xdr:cNvSpPr/>
      </xdr:nvSpPr>
      <xdr:spPr bwMode="auto">
        <a:xfrm>
          <a:off x="5600700" y="313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145965</xdr:rowOff>
    </xdr:from>
    <xdr:ext cx="762000" cy="259045"/>
    <xdr:sp macro="" textlink="">
      <xdr:nvSpPr>
        <xdr:cNvPr id="70" name="人口1人当たり決算額の推移該当値テキスト130"/>
        <xdr:cNvSpPr txBox="1"/>
      </xdr:nvSpPr>
      <xdr:spPr>
        <a:xfrm>
          <a:off x="5740400" y="310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55436</xdr:rowOff>
    </xdr:from>
    <xdr:to>
      <xdr:col>4</xdr:col>
      <xdr:colOff>520700</xdr:colOff>
      <xdr:row>18</xdr:row>
      <xdr:rowOff>157035</xdr:rowOff>
    </xdr:to>
    <xdr:sp macro="" textlink="">
      <xdr:nvSpPr>
        <xdr:cNvPr id="71" name="円/楕円 70"/>
        <xdr:cNvSpPr/>
      </xdr:nvSpPr>
      <xdr:spPr bwMode="auto">
        <a:xfrm>
          <a:off x="4953000" y="31891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141812</xdr:rowOff>
    </xdr:from>
    <xdr:ext cx="736600" cy="259045"/>
    <xdr:sp macro="" textlink="">
      <xdr:nvSpPr>
        <xdr:cNvPr id="72" name="テキスト ボックス 71"/>
        <xdr:cNvSpPr txBox="1"/>
      </xdr:nvSpPr>
      <xdr:spPr>
        <a:xfrm>
          <a:off x="4622800" y="3275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58,295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74600</xdr:rowOff>
    </xdr:from>
    <xdr:to>
      <xdr:col>3</xdr:col>
      <xdr:colOff>955675</xdr:colOff>
      <xdr:row>19</xdr:row>
      <xdr:rowOff>4750</xdr:rowOff>
    </xdr:to>
    <xdr:sp macro="" textlink="">
      <xdr:nvSpPr>
        <xdr:cNvPr id="73" name="円/楕円 72"/>
        <xdr:cNvSpPr/>
      </xdr:nvSpPr>
      <xdr:spPr bwMode="auto">
        <a:xfrm>
          <a:off x="4254500" y="320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160977</xdr:rowOff>
    </xdr:from>
    <xdr:ext cx="762000" cy="259045"/>
    <xdr:sp macro="" textlink="">
      <xdr:nvSpPr>
        <xdr:cNvPr id="74" name="テキスト ボックス 73"/>
        <xdr:cNvSpPr txBox="1"/>
      </xdr:nvSpPr>
      <xdr:spPr>
        <a:xfrm>
          <a:off x="3924300" y="329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112014</xdr:rowOff>
    </xdr:from>
    <xdr:to>
      <xdr:col>3</xdr:col>
      <xdr:colOff>257175</xdr:colOff>
      <xdr:row>19</xdr:row>
      <xdr:rowOff>42164</xdr:rowOff>
    </xdr:to>
    <xdr:sp macro="" textlink="">
      <xdr:nvSpPr>
        <xdr:cNvPr id="75" name="円/楕円 74"/>
        <xdr:cNvSpPr/>
      </xdr:nvSpPr>
      <xdr:spPr bwMode="auto">
        <a:xfrm>
          <a:off x="3556000" y="324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26941</xdr:rowOff>
    </xdr:from>
    <xdr:ext cx="762000" cy="259045"/>
    <xdr:sp macro="" textlink="">
      <xdr:nvSpPr>
        <xdr:cNvPr id="76" name="テキスト ボックス 75"/>
        <xdr:cNvSpPr txBox="1"/>
      </xdr:nvSpPr>
      <xdr:spPr>
        <a:xfrm>
          <a:off x="3225800" y="333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47244</xdr:rowOff>
    </xdr:from>
    <xdr:to>
      <xdr:col>2</xdr:col>
      <xdr:colOff>692150</xdr:colOff>
      <xdr:row>18</xdr:row>
      <xdr:rowOff>148844</xdr:rowOff>
    </xdr:to>
    <xdr:sp macro="" textlink="">
      <xdr:nvSpPr>
        <xdr:cNvPr id="77" name="円/楕円 76"/>
        <xdr:cNvSpPr/>
      </xdr:nvSpPr>
      <xdr:spPr bwMode="auto">
        <a:xfrm>
          <a:off x="2857500" y="318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133621</xdr:rowOff>
    </xdr:from>
    <xdr:ext cx="762000" cy="259045"/>
    <xdr:sp macro="" textlink="">
      <xdr:nvSpPr>
        <xdr:cNvPr id="78" name="テキスト ボックス 77"/>
        <xdr:cNvSpPr txBox="1"/>
      </xdr:nvSpPr>
      <xdr:spPr>
        <a:xfrm>
          <a:off x="2527300" y="32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95758</xdr:rowOff>
    </xdr:from>
    <xdr:to>
      <xdr:col>4</xdr:col>
      <xdr:colOff>1117600</xdr:colOff>
      <xdr:row>35</xdr:row>
      <xdr:rowOff>126505</xdr:rowOff>
    </xdr:to>
    <xdr:cxnSp macro="">
      <xdr:nvCxnSpPr>
        <xdr:cNvPr id="111" name="直線コネクタ 110"/>
        <xdr:cNvCxnSpPr/>
      </xdr:nvCxnSpPr>
      <xdr:spPr bwMode="auto">
        <a:xfrm>
          <a:off x="5003800" y="6706108"/>
          <a:ext cx="6477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111282</xdr:rowOff>
    </xdr:from>
    <xdr:ext cx="762000" cy="259045"/>
    <xdr:sp macro="" textlink="">
      <xdr:nvSpPr>
        <xdr:cNvPr id="112" name="人口1人当たり決算額の推移平均値テキスト445"/>
        <xdr:cNvSpPr txBox="1"/>
      </xdr:nvSpPr>
      <xdr:spPr>
        <a:xfrm>
          <a:off x="5740400" y="6721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319824</xdr:rowOff>
    </xdr:from>
    <xdr:to>
      <xdr:col>4</xdr:col>
      <xdr:colOff>469900</xdr:colOff>
      <xdr:row>35</xdr:row>
      <xdr:rowOff>95758</xdr:rowOff>
    </xdr:to>
    <xdr:cxnSp macro="">
      <xdr:nvCxnSpPr>
        <xdr:cNvPr id="114" name="直線コネクタ 113"/>
        <xdr:cNvCxnSpPr/>
      </xdr:nvCxnSpPr>
      <xdr:spPr bwMode="auto">
        <a:xfrm>
          <a:off x="4305300" y="6587274"/>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6" name="テキスト ボックス 115"/>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319824</xdr:rowOff>
    </xdr:from>
    <xdr:to>
      <xdr:col>3</xdr:col>
      <xdr:colOff>904875</xdr:colOff>
      <xdr:row>35</xdr:row>
      <xdr:rowOff>2184</xdr:rowOff>
    </xdr:to>
    <xdr:cxnSp macro="">
      <xdr:nvCxnSpPr>
        <xdr:cNvPr id="117" name="直線コネクタ 116"/>
        <xdr:cNvCxnSpPr/>
      </xdr:nvCxnSpPr>
      <xdr:spPr bwMode="auto">
        <a:xfrm flipV="1">
          <a:off x="3606800" y="6587274"/>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9" name="テキスト ボックス 118"/>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275666</xdr:rowOff>
    </xdr:from>
    <xdr:to>
      <xdr:col>3</xdr:col>
      <xdr:colOff>206375</xdr:colOff>
      <xdr:row>35</xdr:row>
      <xdr:rowOff>2184</xdr:rowOff>
    </xdr:to>
    <xdr:cxnSp macro="">
      <xdr:nvCxnSpPr>
        <xdr:cNvPr id="120" name="直線コネクタ 119"/>
        <xdr:cNvCxnSpPr/>
      </xdr:nvCxnSpPr>
      <xdr:spPr bwMode="auto">
        <a:xfrm>
          <a:off x="2908300" y="6543116"/>
          <a:ext cx="698500" cy="6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2" name="テキスト ボックス 121"/>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4" name="テキスト ボックス 123"/>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75705</xdr:rowOff>
    </xdr:from>
    <xdr:to>
      <xdr:col>5</xdr:col>
      <xdr:colOff>34925</xdr:colOff>
      <xdr:row>35</xdr:row>
      <xdr:rowOff>177305</xdr:rowOff>
    </xdr:to>
    <xdr:sp macro="" textlink="">
      <xdr:nvSpPr>
        <xdr:cNvPr id="130" name="円/楕円 129"/>
        <xdr:cNvSpPr/>
      </xdr:nvSpPr>
      <xdr:spPr bwMode="auto">
        <a:xfrm>
          <a:off x="5600700" y="66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263682</xdr:rowOff>
    </xdr:from>
    <xdr:ext cx="762000" cy="259045"/>
    <xdr:sp macro="" textlink="">
      <xdr:nvSpPr>
        <xdr:cNvPr id="131" name="人口1人当たり決算額の推移該当値テキスト445"/>
        <xdr:cNvSpPr txBox="1"/>
      </xdr:nvSpPr>
      <xdr:spPr>
        <a:xfrm>
          <a:off x="5740400" y="653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44958</xdr:rowOff>
    </xdr:from>
    <xdr:to>
      <xdr:col>4</xdr:col>
      <xdr:colOff>520700</xdr:colOff>
      <xdr:row>35</xdr:row>
      <xdr:rowOff>146558</xdr:rowOff>
    </xdr:to>
    <xdr:sp macro="" textlink="">
      <xdr:nvSpPr>
        <xdr:cNvPr id="132" name="円/楕円 131"/>
        <xdr:cNvSpPr/>
      </xdr:nvSpPr>
      <xdr:spPr bwMode="auto">
        <a:xfrm>
          <a:off x="49530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156735</xdr:rowOff>
    </xdr:from>
    <xdr:ext cx="736600" cy="259045"/>
    <xdr:sp macro="" textlink="">
      <xdr:nvSpPr>
        <xdr:cNvPr id="133" name="テキスト ボックス 132"/>
        <xdr:cNvSpPr txBox="1"/>
      </xdr:nvSpPr>
      <xdr:spPr>
        <a:xfrm>
          <a:off x="4622800" y="6424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269024</xdr:rowOff>
    </xdr:from>
    <xdr:to>
      <xdr:col>3</xdr:col>
      <xdr:colOff>955675</xdr:colOff>
      <xdr:row>35</xdr:row>
      <xdr:rowOff>27724</xdr:rowOff>
    </xdr:to>
    <xdr:sp macro="" textlink="">
      <xdr:nvSpPr>
        <xdr:cNvPr id="134" name="円/楕円 133"/>
        <xdr:cNvSpPr/>
      </xdr:nvSpPr>
      <xdr:spPr bwMode="auto">
        <a:xfrm>
          <a:off x="4254500" y="653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37901</xdr:rowOff>
    </xdr:from>
    <xdr:ext cx="762000" cy="259045"/>
    <xdr:sp macro="" textlink="">
      <xdr:nvSpPr>
        <xdr:cNvPr id="135" name="テキスト ボックス 134"/>
        <xdr:cNvSpPr txBox="1"/>
      </xdr:nvSpPr>
      <xdr:spPr>
        <a:xfrm>
          <a:off x="3924300" y="630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294284</xdr:rowOff>
    </xdr:from>
    <xdr:to>
      <xdr:col>3</xdr:col>
      <xdr:colOff>257175</xdr:colOff>
      <xdr:row>35</xdr:row>
      <xdr:rowOff>52984</xdr:rowOff>
    </xdr:to>
    <xdr:sp macro="" textlink="">
      <xdr:nvSpPr>
        <xdr:cNvPr id="136" name="円/楕円 135"/>
        <xdr:cNvSpPr/>
      </xdr:nvSpPr>
      <xdr:spPr bwMode="auto">
        <a:xfrm>
          <a:off x="3556000" y="656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63161</xdr:rowOff>
    </xdr:from>
    <xdr:ext cx="762000" cy="259045"/>
    <xdr:sp macro="" textlink="">
      <xdr:nvSpPr>
        <xdr:cNvPr id="137" name="テキスト ボックス 136"/>
        <xdr:cNvSpPr txBox="1"/>
      </xdr:nvSpPr>
      <xdr:spPr>
        <a:xfrm>
          <a:off x="3225800" y="633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224866</xdr:rowOff>
    </xdr:from>
    <xdr:to>
      <xdr:col>2</xdr:col>
      <xdr:colOff>692150</xdr:colOff>
      <xdr:row>34</xdr:row>
      <xdr:rowOff>326466</xdr:rowOff>
    </xdr:to>
    <xdr:sp macro="" textlink="">
      <xdr:nvSpPr>
        <xdr:cNvPr id="138" name="円/楕円 137"/>
        <xdr:cNvSpPr/>
      </xdr:nvSpPr>
      <xdr:spPr bwMode="auto">
        <a:xfrm>
          <a:off x="2857500" y="649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336643</xdr:rowOff>
    </xdr:from>
    <xdr:ext cx="762000" cy="259045"/>
    <xdr:sp macro="" textlink="">
      <xdr:nvSpPr>
        <xdr:cNvPr id="139" name="テキスト ボックス 138"/>
        <xdr:cNvSpPr txBox="1"/>
      </xdr:nvSpPr>
      <xdr:spPr>
        <a:xfrm>
          <a:off x="2527300" y="626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142,016
138,888
70.31
50,418,637
47,656,429
2,741,790
27,676,703
48,356,641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91857</xdr:rowOff>
    </xdr:from>
    <xdr:to>
      <xdr:col>6</xdr:col>
      <xdr:colOff>510540</xdr:colOff>
      <xdr:row>38</xdr:row>
      <xdr:rowOff>11260</xdr:rowOff>
    </xdr:to>
    <xdr:cxnSp macro="">
      <xdr:nvCxnSpPr>
        <xdr:cNvPr id="58" name="直線コネクタ 57"/>
        <xdr:cNvCxnSpPr/>
      </xdr:nvCxnSpPr>
      <xdr:spPr>
        <a:xfrm flipV="1">
          <a:off x="4633595" y="5235357"/>
          <a:ext cx="1270" cy="129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15087</xdr:rowOff>
    </xdr:from>
    <xdr:ext cx="534377" cy="259045"/>
    <xdr:sp macro="" textlink="">
      <xdr:nvSpPr>
        <xdr:cNvPr id="59" name="人件費最小値テキスト"/>
        <xdr:cNvSpPr txBox="1"/>
      </xdr:nvSpPr>
      <xdr:spPr>
        <a:xfrm>
          <a:off x="4686300" y="65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38</xdr:row>
      <xdr:rowOff>11260</xdr:rowOff>
    </xdr:from>
    <xdr:to>
      <xdr:col>6</xdr:col>
      <xdr:colOff>600075</xdr:colOff>
      <xdr:row>38</xdr:row>
      <xdr:rowOff>11260</xdr:rowOff>
    </xdr:to>
    <xdr:cxnSp macro="">
      <xdr:nvCxnSpPr>
        <xdr:cNvPr id="60" name="直線コネクタ 59"/>
        <xdr:cNvCxnSpPr/>
      </xdr:nvCxnSpPr>
      <xdr:spPr>
        <a:xfrm>
          <a:off x="4546600" y="6526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38534</xdr:rowOff>
    </xdr:from>
    <xdr:ext cx="534377" cy="259045"/>
    <xdr:sp macro="" textlink="">
      <xdr:nvSpPr>
        <xdr:cNvPr id="61" name="人件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91857</xdr:rowOff>
    </xdr:from>
    <xdr:to>
      <xdr:col>6</xdr:col>
      <xdr:colOff>600075</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11260</xdr:rowOff>
    </xdr:from>
    <xdr:to>
      <xdr:col>6</xdr:col>
      <xdr:colOff>511175</xdr:colOff>
      <xdr:row>38</xdr:row>
      <xdr:rowOff>65503</xdr:rowOff>
    </xdr:to>
    <xdr:cxnSp macro="">
      <xdr:nvCxnSpPr>
        <xdr:cNvPr id="63" name="直線コネクタ 62"/>
        <xdr:cNvCxnSpPr/>
      </xdr:nvCxnSpPr>
      <xdr:spPr>
        <a:xfrm flipV="1">
          <a:off x="3797300" y="6526360"/>
          <a:ext cx="8382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62106</xdr:rowOff>
    </xdr:from>
    <xdr:ext cx="534377" cy="259045"/>
    <xdr:sp macro="" textlink="">
      <xdr:nvSpPr>
        <xdr:cNvPr id="64" name="人件費平均値テキスト"/>
        <xdr:cNvSpPr txBox="1"/>
      </xdr:nvSpPr>
      <xdr:spPr>
        <a:xfrm>
          <a:off x="4686300" y="5719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39229</xdr:rowOff>
    </xdr:from>
    <xdr:to>
      <xdr:col>6</xdr:col>
      <xdr:colOff>561975</xdr:colOff>
      <xdr:row>34</xdr:row>
      <xdr:rowOff>140829</xdr:rowOff>
    </xdr:to>
    <xdr:sp macro="" textlink="">
      <xdr:nvSpPr>
        <xdr:cNvPr id="65" name="フローチャート : 判断 64"/>
        <xdr:cNvSpPr/>
      </xdr:nvSpPr>
      <xdr:spPr>
        <a:xfrm>
          <a:off x="45847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55804</xdr:rowOff>
    </xdr:from>
    <xdr:to>
      <xdr:col>5</xdr:col>
      <xdr:colOff>358775</xdr:colOff>
      <xdr:row>38</xdr:row>
      <xdr:rowOff>65503</xdr:rowOff>
    </xdr:to>
    <xdr:cxnSp macro="">
      <xdr:nvCxnSpPr>
        <xdr:cNvPr id="66" name="直線コネクタ 65"/>
        <xdr:cNvCxnSpPr/>
      </xdr:nvCxnSpPr>
      <xdr:spPr>
        <a:xfrm>
          <a:off x="2908300" y="6570904"/>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165597</xdr:rowOff>
    </xdr:from>
    <xdr:to>
      <xdr:col>4</xdr:col>
      <xdr:colOff>155575</xdr:colOff>
      <xdr:row>38</xdr:row>
      <xdr:rowOff>55804</xdr:rowOff>
    </xdr:to>
    <xdr:cxnSp macro="">
      <xdr:nvCxnSpPr>
        <xdr:cNvPr id="69" name="直線コネクタ 68"/>
        <xdr:cNvCxnSpPr/>
      </xdr:nvCxnSpPr>
      <xdr:spPr>
        <a:xfrm>
          <a:off x="2019300" y="6337797"/>
          <a:ext cx="889000" cy="23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137838</xdr:rowOff>
    </xdr:from>
    <xdr:to>
      <xdr:col>2</xdr:col>
      <xdr:colOff>638175</xdr:colOff>
      <xdr:row>36</xdr:row>
      <xdr:rowOff>165597</xdr:rowOff>
    </xdr:to>
    <xdr:cxnSp macro="">
      <xdr:nvCxnSpPr>
        <xdr:cNvPr id="72" name="直線コネクタ 71"/>
        <xdr:cNvCxnSpPr/>
      </xdr:nvCxnSpPr>
      <xdr:spPr>
        <a:xfrm>
          <a:off x="1130300" y="63100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131909</xdr:rowOff>
    </xdr:from>
    <xdr:to>
      <xdr:col>6</xdr:col>
      <xdr:colOff>561975</xdr:colOff>
      <xdr:row>38</xdr:row>
      <xdr:rowOff>62060</xdr:rowOff>
    </xdr:to>
    <xdr:sp macro="" textlink="">
      <xdr:nvSpPr>
        <xdr:cNvPr id="82" name="円/楕円 81"/>
        <xdr:cNvSpPr/>
      </xdr:nvSpPr>
      <xdr:spPr>
        <a:xfrm>
          <a:off x="4584700" y="647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46836</xdr:rowOff>
    </xdr:from>
    <xdr:ext cx="534377" cy="259045"/>
    <xdr:sp macro="" textlink="">
      <xdr:nvSpPr>
        <xdr:cNvPr id="83" name="人件費該当値テキスト"/>
        <xdr:cNvSpPr txBox="1"/>
      </xdr:nvSpPr>
      <xdr:spPr>
        <a:xfrm>
          <a:off x="4686300" y="63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14703</xdr:rowOff>
    </xdr:from>
    <xdr:to>
      <xdr:col>5</xdr:col>
      <xdr:colOff>409575</xdr:colOff>
      <xdr:row>38</xdr:row>
      <xdr:rowOff>116303</xdr:rowOff>
    </xdr:to>
    <xdr:sp macro="" textlink="">
      <xdr:nvSpPr>
        <xdr:cNvPr id="84" name="円/楕円 83"/>
        <xdr:cNvSpPr/>
      </xdr:nvSpPr>
      <xdr:spPr>
        <a:xfrm>
          <a:off x="3746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107430</xdr:rowOff>
    </xdr:from>
    <xdr:ext cx="534377" cy="259045"/>
    <xdr:sp macro="" textlink="">
      <xdr:nvSpPr>
        <xdr:cNvPr id="85" name="テキスト ボックス 84"/>
        <xdr:cNvSpPr txBox="1"/>
      </xdr:nvSpPr>
      <xdr:spPr>
        <a:xfrm>
          <a:off x="3530111" y="66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5004</xdr:rowOff>
    </xdr:from>
    <xdr:to>
      <xdr:col>4</xdr:col>
      <xdr:colOff>206375</xdr:colOff>
      <xdr:row>38</xdr:row>
      <xdr:rowOff>106604</xdr:rowOff>
    </xdr:to>
    <xdr:sp macro="" textlink="">
      <xdr:nvSpPr>
        <xdr:cNvPr id="86" name="円/楕円 85"/>
        <xdr:cNvSpPr/>
      </xdr:nvSpPr>
      <xdr:spPr>
        <a:xfrm>
          <a:off x="2857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97731</xdr:rowOff>
    </xdr:from>
    <xdr:ext cx="534377" cy="259045"/>
    <xdr:sp macro="" textlink="">
      <xdr:nvSpPr>
        <xdr:cNvPr id="87" name="テキスト ボックス 86"/>
        <xdr:cNvSpPr txBox="1"/>
      </xdr:nvSpPr>
      <xdr:spPr>
        <a:xfrm>
          <a:off x="2641111" y="66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114797</xdr:rowOff>
    </xdr:from>
    <xdr:to>
      <xdr:col>3</xdr:col>
      <xdr:colOff>3175</xdr:colOff>
      <xdr:row>37</xdr:row>
      <xdr:rowOff>44947</xdr:rowOff>
    </xdr:to>
    <xdr:sp macro="" textlink="">
      <xdr:nvSpPr>
        <xdr:cNvPr id="88" name="円/楕円 87"/>
        <xdr:cNvSpPr/>
      </xdr:nvSpPr>
      <xdr:spPr>
        <a:xfrm>
          <a:off x="1968500" y="62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36074</xdr:rowOff>
    </xdr:from>
    <xdr:ext cx="534377" cy="259045"/>
    <xdr:sp macro="" textlink="">
      <xdr:nvSpPr>
        <xdr:cNvPr id="89" name="テキスト ボックス 88"/>
        <xdr:cNvSpPr txBox="1"/>
      </xdr:nvSpPr>
      <xdr:spPr>
        <a:xfrm>
          <a:off x="1752111" y="63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87038</xdr:rowOff>
    </xdr:from>
    <xdr:to>
      <xdr:col>1</xdr:col>
      <xdr:colOff>485775</xdr:colOff>
      <xdr:row>37</xdr:row>
      <xdr:rowOff>17188</xdr:rowOff>
    </xdr:to>
    <xdr:sp macro="" textlink="">
      <xdr:nvSpPr>
        <xdr:cNvPr id="90" name="円/楕円 89"/>
        <xdr:cNvSpPr/>
      </xdr:nvSpPr>
      <xdr:spPr>
        <a:xfrm>
          <a:off x="1079500" y="62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8315</xdr:rowOff>
    </xdr:from>
    <xdr:ext cx="534377" cy="259045"/>
    <xdr:sp macro="" textlink="">
      <xdr:nvSpPr>
        <xdr:cNvPr id="91" name="テキスト ボックス 90"/>
        <xdr:cNvSpPr txBox="1"/>
      </xdr:nvSpPr>
      <xdr:spPr>
        <a:xfrm>
          <a:off x="863111" y="63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8" name="直線コネクタ 117"/>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9"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20" name="直線コネクタ 119"/>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21"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2" name="直線コネクタ 121"/>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97768</xdr:rowOff>
    </xdr:from>
    <xdr:to>
      <xdr:col>6</xdr:col>
      <xdr:colOff>511175</xdr:colOff>
      <xdr:row>56</xdr:row>
      <xdr:rowOff>69912</xdr:rowOff>
    </xdr:to>
    <xdr:cxnSp macro="">
      <xdr:nvCxnSpPr>
        <xdr:cNvPr id="123" name="直線コネクタ 122"/>
        <xdr:cNvCxnSpPr/>
      </xdr:nvCxnSpPr>
      <xdr:spPr>
        <a:xfrm flipV="1">
          <a:off x="3797300" y="9184618"/>
          <a:ext cx="838200" cy="48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4"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5" name="フローチャート : 判断 124"/>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69912</xdr:rowOff>
    </xdr:from>
    <xdr:to>
      <xdr:col>5</xdr:col>
      <xdr:colOff>358775</xdr:colOff>
      <xdr:row>57</xdr:row>
      <xdr:rowOff>133365</xdr:rowOff>
    </xdr:to>
    <xdr:cxnSp macro="">
      <xdr:nvCxnSpPr>
        <xdr:cNvPr id="126" name="直線コネクタ 125"/>
        <xdr:cNvCxnSpPr/>
      </xdr:nvCxnSpPr>
      <xdr:spPr>
        <a:xfrm flipV="1">
          <a:off x="2908300" y="9671112"/>
          <a:ext cx="889000" cy="2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7" name="フローチャート : 判断 126"/>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8" name="テキスト ボックス 127"/>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118963</xdr:rowOff>
    </xdr:from>
    <xdr:to>
      <xdr:col>4</xdr:col>
      <xdr:colOff>155575</xdr:colOff>
      <xdr:row>57</xdr:row>
      <xdr:rowOff>133365</xdr:rowOff>
    </xdr:to>
    <xdr:cxnSp macro="">
      <xdr:nvCxnSpPr>
        <xdr:cNvPr id="129" name="直線コネクタ 128"/>
        <xdr:cNvCxnSpPr/>
      </xdr:nvCxnSpPr>
      <xdr:spPr>
        <a:xfrm>
          <a:off x="2019300" y="989161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30" name="フローチャート : 判断 129"/>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31" name="テキスト ボックス 130"/>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68050</xdr:rowOff>
    </xdr:from>
    <xdr:to>
      <xdr:col>2</xdr:col>
      <xdr:colOff>638175</xdr:colOff>
      <xdr:row>57</xdr:row>
      <xdr:rowOff>118963</xdr:rowOff>
    </xdr:to>
    <xdr:cxnSp macro="">
      <xdr:nvCxnSpPr>
        <xdr:cNvPr id="132" name="直線コネクタ 131"/>
        <xdr:cNvCxnSpPr/>
      </xdr:nvCxnSpPr>
      <xdr:spPr>
        <a:xfrm>
          <a:off x="1130300" y="9840700"/>
          <a:ext cx="889000" cy="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3" name="フローチャート : 判断 132"/>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4" name="テキスト ボックス 133"/>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5" name="フローチャート : 判断 134"/>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6" name="テキスト ボックス 135"/>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46968</xdr:rowOff>
    </xdr:from>
    <xdr:to>
      <xdr:col>6</xdr:col>
      <xdr:colOff>561975</xdr:colOff>
      <xdr:row>53</xdr:row>
      <xdr:rowOff>148568</xdr:rowOff>
    </xdr:to>
    <xdr:sp macro="" textlink="">
      <xdr:nvSpPr>
        <xdr:cNvPr id="142" name="円/楕円 141"/>
        <xdr:cNvSpPr/>
      </xdr:nvSpPr>
      <xdr:spPr>
        <a:xfrm>
          <a:off x="4584700" y="913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69845</xdr:rowOff>
    </xdr:from>
    <xdr:ext cx="534377" cy="259045"/>
    <xdr:sp macro="" textlink="">
      <xdr:nvSpPr>
        <xdr:cNvPr id="143" name="物件費該当値テキスト"/>
        <xdr:cNvSpPr txBox="1"/>
      </xdr:nvSpPr>
      <xdr:spPr>
        <a:xfrm>
          <a:off x="4686300" y="89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19112</xdr:rowOff>
    </xdr:from>
    <xdr:to>
      <xdr:col>5</xdr:col>
      <xdr:colOff>409575</xdr:colOff>
      <xdr:row>56</xdr:row>
      <xdr:rowOff>120712</xdr:rowOff>
    </xdr:to>
    <xdr:sp macro="" textlink="">
      <xdr:nvSpPr>
        <xdr:cNvPr id="144" name="円/楕円 143"/>
        <xdr:cNvSpPr/>
      </xdr:nvSpPr>
      <xdr:spPr>
        <a:xfrm>
          <a:off x="3746500" y="96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111839</xdr:rowOff>
    </xdr:from>
    <xdr:ext cx="534377" cy="259045"/>
    <xdr:sp macro="" textlink="">
      <xdr:nvSpPr>
        <xdr:cNvPr id="145" name="テキスト ボックス 144"/>
        <xdr:cNvSpPr txBox="1"/>
      </xdr:nvSpPr>
      <xdr:spPr>
        <a:xfrm>
          <a:off x="3530111" y="97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82565</xdr:rowOff>
    </xdr:from>
    <xdr:to>
      <xdr:col>4</xdr:col>
      <xdr:colOff>206375</xdr:colOff>
      <xdr:row>58</xdr:row>
      <xdr:rowOff>12715</xdr:rowOff>
    </xdr:to>
    <xdr:sp macro="" textlink="">
      <xdr:nvSpPr>
        <xdr:cNvPr id="146" name="円/楕円 145"/>
        <xdr:cNvSpPr/>
      </xdr:nvSpPr>
      <xdr:spPr>
        <a:xfrm>
          <a:off x="2857500" y="98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3842</xdr:rowOff>
    </xdr:from>
    <xdr:ext cx="534377" cy="259045"/>
    <xdr:sp macro="" textlink="">
      <xdr:nvSpPr>
        <xdr:cNvPr id="147" name="テキスト ボックス 146"/>
        <xdr:cNvSpPr txBox="1"/>
      </xdr:nvSpPr>
      <xdr:spPr>
        <a:xfrm>
          <a:off x="2641111" y="994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68163</xdr:rowOff>
    </xdr:from>
    <xdr:to>
      <xdr:col>3</xdr:col>
      <xdr:colOff>3175</xdr:colOff>
      <xdr:row>57</xdr:row>
      <xdr:rowOff>169763</xdr:rowOff>
    </xdr:to>
    <xdr:sp macro="" textlink="">
      <xdr:nvSpPr>
        <xdr:cNvPr id="148" name="円/楕円 147"/>
        <xdr:cNvSpPr/>
      </xdr:nvSpPr>
      <xdr:spPr>
        <a:xfrm>
          <a:off x="1968500" y="98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160890</xdr:rowOff>
    </xdr:from>
    <xdr:ext cx="534377" cy="259045"/>
    <xdr:sp macro="" textlink="">
      <xdr:nvSpPr>
        <xdr:cNvPr id="149" name="テキスト ボックス 148"/>
        <xdr:cNvSpPr txBox="1"/>
      </xdr:nvSpPr>
      <xdr:spPr>
        <a:xfrm>
          <a:off x="1752111" y="99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17250</xdr:rowOff>
    </xdr:from>
    <xdr:to>
      <xdr:col>1</xdr:col>
      <xdr:colOff>485775</xdr:colOff>
      <xdr:row>57</xdr:row>
      <xdr:rowOff>118850</xdr:rowOff>
    </xdr:to>
    <xdr:sp macro="" textlink="">
      <xdr:nvSpPr>
        <xdr:cNvPr id="150" name="円/楕円 149"/>
        <xdr:cNvSpPr/>
      </xdr:nvSpPr>
      <xdr:spPr>
        <a:xfrm>
          <a:off x="1079500" y="97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109977</xdr:rowOff>
    </xdr:from>
    <xdr:ext cx="534377" cy="259045"/>
    <xdr:sp macro="" textlink="">
      <xdr:nvSpPr>
        <xdr:cNvPr id="151" name="テキスト ボックス 150"/>
        <xdr:cNvSpPr txBox="1"/>
      </xdr:nvSpPr>
      <xdr:spPr>
        <a:xfrm>
          <a:off x="863111" y="98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7" name="直線コネクタ 176"/>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8"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9" name="直線コネクタ 178"/>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80"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81" name="直線コネクタ 180"/>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11684</xdr:rowOff>
    </xdr:from>
    <xdr:to>
      <xdr:col>6</xdr:col>
      <xdr:colOff>511175</xdr:colOff>
      <xdr:row>74</xdr:row>
      <xdr:rowOff>95613</xdr:rowOff>
    </xdr:to>
    <xdr:cxnSp macro="">
      <xdr:nvCxnSpPr>
        <xdr:cNvPr id="182" name="直線コネクタ 181"/>
        <xdr:cNvCxnSpPr/>
      </xdr:nvCxnSpPr>
      <xdr:spPr>
        <a:xfrm flipV="1">
          <a:off x="3797300" y="12698984"/>
          <a:ext cx="8382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74022</xdr:rowOff>
    </xdr:from>
    <xdr:ext cx="469744" cy="259045"/>
    <xdr:sp macro="" textlink="">
      <xdr:nvSpPr>
        <xdr:cNvPr id="183" name="維持補修費平均値テキスト"/>
        <xdr:cNvSpPr txBox="1"/>
      </xdr:nvSpPr>
      <xdr:spPr>
        <a:xfrm>
          <a:off x="4686300" y="1293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4" name="フローチャート : 判断 183"/>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95613</xdr:rowOff>
    </xdr:from>
    <xdr:to>
      <xdr:col>5</xdr:col>
      <xdr:colOff>358775</xdr:colOff>
      <xdr:row>74</xdr:row>
      <xdr:rowOff>113901</xdr:rowOff>
    </xdr:to>
    <xdr:cxnSp macro="">
      <xdr:nvCxnSpPr>
        <xdr:cNvPr id="185" name="直線コネクタ 184"/>
        <xdr:cNvCxnSpPr/>
      </xdr:nvCxnSpPr>
      <xdr:spPr>
        <a:xfrm flipV="1">
          <a:off x="2908300" y="1278291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6" name="フローチャート : 判断 185"/>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7" name="テキスト ボックス 186"/>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113901</xdr:rowOff>
    </xdr:from>
    <xdr:to>
      <xdr:col>4</xdr:col>
      <xdr:colOff>155575</xdr:colOff>
      <xdr:row>75</xdr:row>
      <xdr:rowOff>59690</xdr:rowOff>
    </xdr:to>
    <xdr:cxnSp macro="">
      <xdr:nvCxnSpPr>
        <xdr:cNvPr id="188" name="直線コネクタ 187"/>
        <xdr:cNvCxnSpPr/>
      </xdr:nvCxnSpPr>
      <xdr:spPr>
        <a:xfrm flipV="1">
          <a:off x="2019300" y="12801201"/>
          <a:ext cx="889000" cy="1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9" name="フローチャート : 判断 188"/>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90" name="テキスト ボックス 189"/>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138230</xdr:rowOff>
    </xdr:from>
    <xdr:to>
      <xdr:col>2</xdr:col>
      <xdr:colOff>638175</xdr:colOff>
      <xdr:row>75</xdr:row>
      <xdr:rowOff>59690</xdr:rowOff>
    </xdr:to>
    <xdr:cxnSp macro="">
      <xdr:nvCxnSpPr>
        <xdr:cNvPr id="191" name="直線コネクタ 190"/>
        <xdr:cNvCxnSpPr/>
      </xdr:nvCxnSpPr>
      <xdr:spPr>
        <a:xfrm>
          <a:off x="1130300" y="12825530"/>
          <a:ext cx="889000" cy="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2" name="フローチャート : 判断 191"/>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3" name="テキスト ボックス 192"/>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4" name="フローチャート : 判断 193"/>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5" name="テキスト ボックス 194"/>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132334</xdr:rowOff>
    </xdr:from>
    <xdr:to>
      <xdr:col>6</xdr:col>
      <xdr:colOff>561975</xdr:colOff>
      <xdr:row>74</xdr:row>
      <xdr:rowOff>62484</xdr:rowOff>
    </xdr:to>
    <xdr:sp macro="" textlink="">
      <xdr:nvSpPr>
        <xdr:cNvPr id="201" name="円/楕円 200"/>
        <xdr:cNvSpPr/>
      </xdr:nvSpPr>
      <xdr:spPr>
        <a:xfrm>
          <a:off x="45847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155211</xdr:rowOff>
    </xdr:from>
    <xdr:ext cx="469744" cy="259045"/>
    <xdr:sp macro="" textlink="">
      <xdr:nvSpPr>
        <xdr:cNvPr id="202" name="維持補修費該当値テキスト"/>
        <xdr:cNvSpPr txBox="1"/>
      </xdr:nvSpPr>
      <xdr:spPr>
        <a:xfrm>
          <a:off x="4686300" y="1249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44813</xdr:rowOff>
    </xdr:from>
    <xdr:to>
      <xdr:col>5</xdr:col>
      <xdr:colOff>409575</xdr:colOff>
      <xdr:row>74</xdr:row>
      <xdr:rowOff>146413</xdr:rowOff>
    </xdr:to>
    <xdr:sp macro="" textlink="">
      <xdr:nvSpPr>
        <xdr:cNvPr id="203" name="円/楕円 202"/>
        <xdr:cNvSpPr/>
      </xdr:nvSpPr>
      <xdr:spPr>
        <a:xfrm>
          <a:off x="3746500" y="127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162940</xdr:rowOff>
    </xdr:from>
    <xdr:ext cx="469744" cy="259045"/>
    <xdr:sp macro="" textlink="">
      <xdr:nvSpPr>
        <xdr:cNvPr id="204" name="テキスト ボックス 203"/>
        <xdr:cNvSpPr txBox="1"/>
      </xdr:nvSpPr>
      <xdr:spPr>
        <a:xfrm>
          <a:off x="3562427" y="1250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63101</xdr:rowOff>
    </xdr:from>
    <xdr:to>
      <xdr:col>4</xdr:col>
      <xdr:colOff>206375</xdr:colOff>
      <xdr:row>74</xdr:row>
      <xdr:rowOff>164701</xdr:rowOff>
    </xdr:to>
    <xdr:sp macro="" textlink="">
      <xdr:nvSpPr>
        <xdr:cNvPr id="205" name="円/楕円 204"/>
        <xdr:cNvSpPr/>
      </xdr:nvSpPr>
      <xdr:spPr>
        <a:xfrm>
          <a:off x="2857500" y="12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9778</xdr:rowOff>
    </xdr:from>
    <xdr:ext cx="469744" cy="259045"/>
    <xdr:sp macro="" textlink="">
      <xdr:nvSpPr>
        <xdr:cNvPr id="206" name="テキスト ボックス 205"/>
        <xdr:cNvSpPr txBox="1"/>
      </xdr:nvSpPr>
      <xdr:spPr>
        <a:xfrm>
          <a:off x="2673427" y="125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8890</xdr:rowOff>
    </xdr:from>
    <xdr:to>
      <xdr:col>3</xdr:col>
      <xdr:colOff>3175</xdr:colOff>
      <xdr:row>75</xdr:row>
      <xdr:rowOff>110490</xdr:rowOff>
    </xdr:to>
    <xdr:sp macro="" textlink="">
      <xdr:nvSpPr>
        <xdr:cNvPr id="207" name="円/楕円 206"/>
        <xdr:cNvSpPr/>
      </xdr:nvSpPr>
      <xdr:spPr>
        <a:xfrm>
          <a:off x="1968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127017</xdr:rowOff>
    </xdr:from>
    <xdr:ext cx="469744" cy="259045"/>
    <xdr:sp macro="" textlink="">
      <xdr:nvSpPr>
        <xdr:cNvPr id="208" name="テキスト ボックス 207"/>
        <xdr:cNvSpPr txBox="1"/>
      </xdr:nvSpPr>
      <xdr:spPr>
        <a:xfrm>
          <a:off x="1784427"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87430</xdr:rowOff>
    </xdr:from>
    <xdr:to>
      <xdr:col>1</xdr:col>
      <xdr:colOff>485775</xdr:colOff>
      <xdr:row>75</xdr:row>
      <xdr:rowOff>17580</xdr:rowOff>
    </xdr:to>
    <xdr:sp macro="" textlink="">
      <xdr:nvSpPr>
        <xdr:cNvPr id="209" name="円/楕円 208"/>
        <xdr:cNvSpPr/>
      </xdr:nvSpPr>
      <xdr:spPr>
        <a:xfrm>
          <a:off x="1079500" y="1277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34107</xdr:rowOff>
    </xdr:from>
    <xdr:ext cx="469744" cy="259045"/>
    <xdr:sp macro="" textlink="">
      <xdr:nvSpPr>
        <xdr:cNvPr id="210" name="テキスト ボックス 209"/>
        <xdr:cNvSpPr txBox="1"/>
      </xdr:nvSpPr>
      <xdr:spPr>
        <a:xfrm>
          <a:off x="895427" y="125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59232</xdr:rowOff>
    </xdr:from>
    <xdr:to>
      <xdr:col>6</xdr:col>
      <xdr:colOff>510540</xdr:colOff>
      <xdr:row>97</xdr:row>
      <xdr:rowOff>45402</xdr:rowOff>
    </xdr:to>
    <xdr:cxnSp macro="">
      <xdr:nvCxnSpPr>
        <xdr:cNvPr id="235" name="直線コネクタ 234"/>
        <xdr:cNvCxnSpPr/>
      </xdr:nvCxnSpPr>
      <xdr:spPr>
        <a:xfrm flipV="1">
          <a:off x="4633595" y="15489732"/>
          <a:ext cx="1270" cy="118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49229</xdr:rowOff>
    </xdr:from>
    <xdr:ext cx="534377" cy="259045"/>
    <xdr:sp macro="" textlink="">
      <xdr:nvSpPr>
        <xdr:cNvPr id="236" name="扶助費最小値テキスト"/>
        <xdr:cNvSpPr txBox="1"/>
      </xdr:nvSpPr>
      <xdr:spPr>
        <a:xfrm>
          <a:off x="4686300" y="1667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97</xdr:row>
      <xdr:rowOff>45402</xdr:rowOff>
    </xdr:from>
    <xdr:to>
      <xdr:col>6</xdr:col>
      <xdr:colOff>600075</xdr:colOff>
      <xdr:row>97</xdr:row>
      <xdr:rowOff>45402</xdr:rowOff>
    </xdr:to>
    <xdr:cxnSp macro="">
      <xdr:nvCxnSpPr>
        <xdr:cNvPr id="237" name="直線コネクタ 236"/>
        <xdr:cNvCxnSpPr/>
      </xdr:nvCxnSpPr>
      <xdr:spPr>
        <a:xfrm>
          <a:off x="4546600" y="1667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5909</xdr:rowOff>
    </xdr:from>
    <xdr:ext cx="599010" cy="259045"/>
    <xdr:sp macro="" textlink="">
      <xdr:nvSpPr>
        <xdr:cNvPr id="238" name="扶助費最大値テキスト"/>
        <xdr:cNvSpPr txBox="1"/>
      </xdr:nvSpPr>
      <xdr:spPr>
        <a:xfrm>
          <a:off x="4686300" y="152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59232</xdr:rowOff>
    </xdr:from>
    <xdr:to>
      <xdr:col>6</xdr:col>
      <xdr:colOff>600075</xdr:colOff>
      <xdr:row>90</xdr:row>
      <xdr:rowOff>59232</xdr:rowOff>
    </xdr:to>
    <xdr:cxnSp macro="">
      <xdr:nvCxnSpPr>
        <xdr:cNvPr id="239" name="直線コネクタ 238"/>
        <xdr:cNvCxnSpPr/>
      </xdr:nvCxnSpPr>
      <xdr:spPr>
        <a:xfrm>
          <a:off x="4546600" y="1548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45402</xdr:rowOff>
    </xdr:from>
    <xdr:to>
      <xdr:col>6</xdr:col>
      <xdr:colOff>511175</xdr:colOff>
      <xdr:row>97</xdr:row>
      <xdr:rowOff>56395</xdr:rowOff>
    </xdr:to>
    <xdr:cxnSp macro="">
      <xdr:nvCxnSpPr>
        <xdr:cNvPr id="240" name="直線コネクタ 239"/>
        <xdr:cNvCxnSpPr/>
      </xdr:nvCxnSpPr>
      <xdr:spPr>
        <a:xfrm flipV="1">
          <a:off x="3797300" y="16676052"/>
          <a:ext cx="838200" cy="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162583</xdr:rowOff>
    </xdr:from>
    <xdr:ext cx="534377" cy="259045"/>
    <xdr:sp macro="" textlink="">
      <xdr:nvSpPr>
        <xdr:cNvPr id="241" name="扶助費平均値テキスト"/>
        <xdr:cNvSpPr txBox="1"/>
      </xdr:nvSpPr>
      <xdr:spPr>
        <a:xfrm>
          <a:off x="4686300" y="1610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139706</xdr:rowOff>
    </xdr:from>
    <xdr:to>
      <xdr:col>6</xdr:col>
      <xdr:colOff>561975</xdr:colOff>
      <xdr:row>95</xdr:row>
      <xdr:rowOff>69856</xdr:rowOff>
    </xdr:to>
    <xdr:sp macro="" textlink="">
      <xdr:nvSpPr>
        <xdr:cNvPr id="242" name="フローチャート : 判断 241"/>
        <xdr:cNvSpPr/>
      </xdr:nvSpPr>
      <xdr:spPr>
        <a:xfrm>
          <a:off x="4584700" y="162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56395</xdr:rowOff>
    </xdr:from>
    <xdr:to>
      <xdr:col>5</xdr:col>
      <xdr:colOff>358775</xdr:colOff>
      <xdr:row>98</xdr:row>
      <xdr:rowOff>15208</xdr:rowOff>
    </xdr:to>
    <xdr:cxnSp macro="">
      <xdr:nvCxnSpPr>
        <xdr:cNvPr id="243" name="直線コネクタ 242"/>
        <xdr:cNvCxnSpPr/>
      </xdr:nvCxnSpPr>
      <xdr:spPr>
        <a:xfrm flipV="1">
          <a:off x="2908300" y="16687045"/>
          <a:ext cx="889000" cy="1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145117</xdr:rowOff>
    </xdr:from>
    <xdr:to>
      <xdr:col>5</xdr:col>
      <xdr:colOff>409575</xdr:colOff>
      <xdr:row>94</xdr:row>
      <xdr:rowOff>75267</xdr:rowOff>
    </xdr:to>
    <xdr:sp macro="" textlink="">
      <xdr:nvSpPr>
        <xdr:cNvPr id="244" name="フローチャート : 判断 243"/>
        <xdr:cNvSpPr/>
      </xdr:nvSpPr>
      <xdr:spPr>
        <a:xfrm>
          <a:off x="3746500" y="1608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91794</xdr:rowOff>
    </xdr:from>
    <xdr:ext cx="534377" cy="259045"/>
    <xdr:sp macro="" textlink="">
      <xdr:nvSpPr>
        <xdr:cNvPr id="245" name="テキスト ボックス 244"/>
        <xdr:cNvSpPr txBox="1"/>
      </xdr:nvSpPr>
      <xdr:spPr>
        <a:xfrm>
          <a:off x="3530111" y="158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15208</xdr:rowOff>
    </xdr:from>
    <xdr:to>
      <xdr:col>4</xdr:col>
      <xdr:colOff>155575</xdr:colOff>
      <xdr:row>98</xdr:row>
      <xdr:rowOff>30505</xdr:rowOff>
    </xdr:to>
    <xdr:cxnSp macro="">
      <xdr:nvCxnSpPr>
        <xdr:cNvPr id="246" name="直線コネクタ 245"/>
        <xdr:cNvCxnSpPr/>
      </xdr:nvCxnSpPr>
      <xdr:spPr>
        <a:xfrm flipV="1">
          <a:off x="2019300" y="16817308"/>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87567</xdr:rowOff>
    </xdr:from>
    <xdr:to>
      <xdr:col>4</xdr:col>
      <xdr:colOff>206375</xdr:colOff>
      <xdr:row>95</xdr:row>
      <xdr:rowOff>17717</xdr:rowOff>
    </xdr:to>
    <xdr:sp macro="" textlink="">
      <xdr:nvSpPr>
        <xdr:cNvPr id="247" name="フローチャート : 判断 246"/>
        <xdr:cNvSpPr/>
      </xdr:nvSpPr>
      <xdr:spPr>
        <a:xfrm>
          <a:off x="2857500" y="162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34244</xdr:rowOff>
    </xdr:from>
    <xdr:ext cx="534377" cy="259045"/>
    <xdr:sp macro="" textlink="">
      <xdr:nvSpPr>
        <xdr:cNvPr id="248" name="テキスト ボックス 247"/>
        <xdr:cNvSpPr txBox="1"/>
      </xdr:nvSpPr>
      <xdr:spPr>
        <a:xfrm>
          <a:off x="2641111" y="15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12085</xdr:rowOff>
    </xdr:from>
    <xdr:to>
      <xdr:col>2</xdr:col>
      <xdr:colOff>638175</xdr:colOff>
      <xdr:row>98</xdr:row>
      <xdr:rowOff>30505</xdr:rowOff>
    </xdr:to>
    <xdr:cxnSp macro="">
      <xdr:nvCxnSpPr>
        <xdr:cNvPr id="249" name="直線コネクタ 248"/>
        <xdr:cNvCxnSpPr/>
      </xdr:nvCxnSpPr>
      <xdr:spPr>
        <a:xfrm>
          <a:off x="1130300" y="16814185"/>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101873</xdr:rowOff>
    </xdr:from>
    <xdr:to>
      <xdr:col>3</xdr:col>
      <xdr:colOff>3175</xdr:colOff>
      <xdr:row>95</xdr:row>
      <xdr:rowOff>32023</xdr:rowOff>
    </xdr:to>
    <xdr:sp macro="" textlink="">
      <xdr:nvSpPr>
        <xdr:cNvPr id="250" name="フローチャート : 判断 249"/>
        <xdr:cNvSpPr/>
      </xdr:nvSpPr>
      <xdr:spPr>
        <a:xfrm>
          <a:off x="1968500" y="162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48550</xdr:rowOff>
    </xdr:from>
    <xdr:ext cx="534377" cy="259045"/>
    <xdr:sp macro="" textlink="">
      <xdr:nvSpPr>
        <xdr:cNvPr id="251" name="テキスト ボックス 250"/>
        <xdr:cNvSpPr txBox="1"/>
      </xdr:nvSpPr>
      <xdr:spPr>
        <a:xfrm>
          <a:off x="1752111" y="159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136773</xdr:rowOff>
    </xdr:from>
    <xdr:to>
      <xdr:col>1</xdr:col>
      <xdr:colOff>485775</xdr:colOff>
      <xdr:row>95</xdr:row>
      <xdr:rowOff>66923</xdr:rowOff>
    </xdr:to>
    <xdr:sp macro="" textlink="">
      <xdr:nvSpPr>
        <xdr:cNvPr id="252" name="フローチャート : 判断 251"/>
        <xdr:cNvSpPr/>
      </xdr:nvSpPr>
      <xdr:spPr>
        <a:xfrm>
          <a:off x="1079500" y="162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83450</xdr:rowOff>
    </xdr:from>
    <xdr:ext cx="534377" cy="259045"/>
    <xdr:sp macro="" textlink="">
      <xdr:nvSpPr>
        <xdr:cNvPr id="253" name="テキスト ボックス 252"/>
        <xdr:cNvSpPr txBox="1"/>
      </xdr:nvSpPr>
      <xdr:spPr>
        <a:xfrm>
          <a:off x="863111" y="160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166052</xdr:rowOff>
    </xdr:from>
    <xdr:to>
      <xdr:col>6</xdr:col>
      <xdr:colOff>561975</xdr:colOff>
      <xdr:row>97</xdr:row>
      <xdr:rowOff>96202</xdr:rowOff>
    </xdr:to>
    <xdr:sp macro="" textlink="">
      <xdr:nvSpPr>
        <xdr:cNvPr id="259" name="円/楕円 258"/>
        <xdr:cNvSpPr/>
      </xdr:nvSpPr>
      <xdr:spPr>
        <a:xfrm>
          <a:off x="4584700" y="166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80979</xdr:rowOff>
    </xdr:from>
    <xdr:ext cx="534377" cy="259045"/>
    <xdr:sp macro="" textlink="">
      <xdr:nvSpPr>
        <xdr:cNvPr id="260" name="扶助費該当値テキスト"/>
        <xdr:cNvSpPr txBox="1"/>
      </xdr:nvSpPr>
      <xdr:spPr>
        <a:xfrm>
          <a:off x="4686300" y="165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5595</xdr:rowOff>
    </xdr:from>
    <xdr:to>
      <xdr:col>5</xdr:col>
      <xdr:colOff>409575</xdr:colOff>
      <xdr:row>97</xdr:row>
      <xdr:rowOff>107195</xdr:rowOff>
    </xdr:to>
    <xdr:sp macro="" textlink="">
      <xdr:nvSpPr>
        <xdr:cNvPr id="261" name="円/楕円 260"/>
        <xdr:cNvSpPr/>
      </xdr:nvSpPr>
      <xdr:spPr>
        <a:xfrm>
          <a:off x="3746500" y="166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98322</xdr:rowOff>
    </xdr:from>
    <xdr:ext cx="534377" cy="259045"/>
    <xdr:sp macro="" textlink="">
      <xdr:nvSpPr>
        <xdr:cNvPr id="262" name="テキスト ボックス 261"/>
        <xdr:cNvSpPr txBox="1"/>
      </xdr:nvSpPr>
      <xdr:spPr>
        <a:xfrm>
          <a:off x="3530111" y="1672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135858</xdr:rowOff>
    </xdr:from>
    <xdr:to>
      <xdr:col>4</xdr:col>
      <xdr:colOff>206375</xdr:colOff>
      <xdr:row>98</xdr:row>
      <xdr:rowOff>66008</xdr:rowOff>
    </xdr:to>
    <xdr:sp macro="" textlink="">
      <xdr:nvSpPr>
        <xdr:cNvPr id="263" name="円/楕円 262"/>
        <xdr:cNvSpPr/>
      </xdr:nvSpPr>
      <xdr:spPr>
        <a:xfrm>
          <a:off x="2857500" y="167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57135</xdr:rowOff>
    </xdr:from>
    <xdr:ext cx="534377" cy="259045"/>
    <xdr:sp macro="" textlink="">
      <xdr:nvSpPr>
        <xdr:cNvPr id="264" name="テキスト ボックス 263"/>
        <xdr:cNvSpPr txBox="1"/>
      </xdr:nvSpPr>
      <xdr:spPr>
        <a:xfrm>
          <a:off x="2641111"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151155</xdr:rowOff>
    </xdr:from>
    <xdr:to>
      <xdr:col>3</xdr:col>
      <xdr:colOff>3175</xdr:colOff>
      <xdr:row>98</xdr:row>
      <xdr:rowOff>81305</xdr:rowOff>
    </xdr:to>
    <xdr:sp macro="" textlink="">
      <xdr:nvSpPr>
        <xdr:cNvPr id="265" name="円/楕円 264"/>
        <xdr:cNvSpPr/>
      </xdr:nvSpPr>
      <xdr:spPr>
        <a:xfrm>
          <a:off x="1968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72432</xdr:rowOff>
    </xdr:from>
    <xdr:ext cx="534377" cy="259045"/>
    <xdr:sp macro="" textlink="">
      <xdr:nvSpPr>
        <xdr:cNvPr id="266" name="テキスト ボックス 265"/>
        <xdr:cNvSpPr txBox="1"/>
      </xdr:nvSpPr>
      <xdr:spPr>
        <a:xfrm>
          <a:off x="1752111" y="168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132735</xdr:rowOff>
    </xdr:from>
    <xdr:to>
      <xdr:col>1</xdr:col>
      <xdr:colOff>485775</xdr:colOff>
      <xdr:row>98</xdr:row>
      <xdr:rowOff>62885</xdr:rowOff>
    </xdr:to>
    <xdr:sp macro="" textlink="">
      <xdr:nvSpPr>
        <xdr:cNvPr id="267" name="円/楕円 266"/>
        <xdr:cNvSpPr/>
      </xdr:nvSpPr>
      <xdr:spPr>
        <a:xfrm>
          <a:off x="1079500" y="1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54012</xdr:rowOff>
    </xdr:from>
    <xdr:ext cx="534377" cy="259045"/>
    <xdr:sp macro="" textlink="">
      <xdr:nvSpPr>
        <xdr:cNvPr id="268" name="テキスト ボックス 267"/>
        <xdr:cNvSpPr txBox="1"/>
      </xdr:nvSpPr>
      <xdr:spPr>
        <a:xfrm>
          <a:off x="863111" y="168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92" name="直線コネクタ 291"/>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93"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4" name="直線コネクタ 293"/>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5"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6" name="直線コネクタ 295"/>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57823</xdr:rowOff>
    </xdr:from>
    <xdr:to>
      <xdr:col>15</xdr:col>
      <xdr:colOff>180975</xdr:colOff>
      <xdr:row>35</xdr:row>
      <xdr:rowOff>137185</xdr:rowOff>
    </xdr:to>
    <xdr:cxnSp macro="">
      <xdr:nvCxnSpPr>
        <xdr:cNvPr id="297" name="直線コネクタ 296"/>
        <xdr:cNvCxnSpPr/>
      </xdr:nvCxnSpPr>
      <xdr:spPr>
        <a:xfrm flipV="1">
          <a:off x="9639300" y="6058573"/>
          <a:ext cx="8382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8"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9" name="フローチャート : 判断 298"/>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134919</xdr:rowOff>
    </xdr:from>
    <xdr:to>
      <xdr:col>14</xdr:col>
      <xdr:colOff>28575</xdr:colOff>
      <xdr:row>35</xdr:row>
      <xdr:rowOff>137185</xdr:rowOff>
    </xdr:to>
    <xdr:cxnSp macro="">
      <xdr:nvCxnSpPr>
        <xdr:cNvPr id="300" name="直線コネクタ 299"/>
        <xdr:cNvCxnSpPr/>
      </xdr:nvCxnSpPr>
      <xdr:spPr>
        <a:xfrm>
          <a:off x="8750300" y="613566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301" name="フローチャート : 判断 300"/>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302" name="テキスト ボックス 301"/>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134919</xdr:rowOff>
    </xdr:from>
    <xdr:to>
      <xdr:col>12</xdr:col>
      <xdr:colOff>511175</xdr:colOff>
      <xdr:row>36</xdr:row>
      <xdr:rowOff>96781</xdr:rowOff>
    </xdr:to>
    <xdr:cxnSp macro="">
      <xdr:nvCxnSpPr>
        <xdr:cNvPr id="303" name="直線コネクタ 302"/>
        <xdr:cNvCxnSpPr/>
      </xdr:nvCxnSpPr>
      <xdr:spPr>
        <a:xfrm flipV="1">
          <a:off x="7861300" y="6135669"/>
          <a:ext cx="889000" cy="1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4" name="フローチャート : 判断 303"/>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5" name="テキスト ボックス 304"/>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26029</xdr:rowOff>
    </xdr:from>
    <xdr:to>
      <xdr:col>11</xdr:col>
      <xdr:colOff>307975</xdr:colOff>
      <xdr:row>36</xdr:row>
      <xdr:rowOff>96781</xdr:rowOff>
    </xdr:to>
    <xdr:cxnSp macro="">
      <xdr:nvCxnSpPr>
        <xdr:cNvPr id="306" name="直線コネクタ 305"/>
        <xdr:cNvCxnSpPr/>
      </xdr:nvCxnSpPr>
      <xdr:spPr>
        <a:xfrm>
          <a:off x="6972300" y="6198229"/>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7" name="フローチャート : 判断 306"/>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8" name="テキスト ボックス 307"/>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9" name="フローチャート : 判断 308"/>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10" name="テキスト ボックス 309"/>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7023</xdr:rowOff>
    </xdr:from>
    <xdr:to>
      <xdr:col>15</xdr:col>
      <xdr:colOff>231775</xdr:colOff>
      <xdr:row>35</xdr:row>
      <xdr:rowOff>108623</xdr:rowOff>
    </xdr:to>
    <xdr:sp macro="" textlink="">
      <xdr:nvSpPr>
        <xdr:cNvPr id="316" name="円/楕円 315"/>
        <xdr:cNvSpPr/>
      </xdr:nvSpPr>
      <xdr:spPr>
        <a:xfrm>
          <a:off x="10426700" y="60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29900</xdr:rowOff>
    </xdr:from>
    <xdr:ext cx="534377" cy="259045"/>
    <xdr:sp macro="" textlink="">
      <xdr:nvSpPr>
        <xdr:cNvPr id="317" name="補助費等該当値テキスト"/>
        <xdr:cNvSpPr txBox="1"/>
      </xdr:nvSpPr>
      <xdr:spPr>
        <a:xfrm>
          <a:off x="10528300" y="58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35,298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86385</xdr:rowOff>
    </xdr:from>
    <xdr:to>
      <xdr:col>14</xdr:col>
      <xdr:colOff>79375</xdr:colOff>
      <xdr:row>36</xdr:row>
      <xdr:rowOff>16535</xdr:rowOff>
    </xdr:to>
    <xdr:sp macro="" textlink="">
      <xdr:nvSpPr>
        <xdr:cNvPr id="318" name="円/楕円 317"/>
        <xdr:cNvSpPr/>
      </xdr:nvSpPr>
      <xdr:spPr>
        <a:xfrm>
          <a:off x="9588500" y="6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7662</xdr:rowOff>
    </xdr:from>
    <xdr:ext cx="534377" cy="259045"/>
    <xdr:sp macro="" textlink="">
      <xdr:nvSpPr>
        <xdr:cNvPr id="319" name="テキスト ボックス 318"/>
        <xdr:cNvSpPr txBox="1"/>
      </xdr:nvSpPr>
      <xdr:spPr>
        <a:xfrm>
          <a:off x="9372111" y="6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84119</xdr:rowOff>
    </xdr:from>
    <xdr:to>
      <xdr:col>12</xdr:col>
      <xdr:colOff>561975</xdr:colOff>
      <xdr:row>36</xdr:row>
      <xdr:rowOff>14269</xdr:rowOff>
    </xdr:to>
    <xdr:sp macro="" textlink="">
      <xdr:nvSpPr>
        <xdr:cNvPr id="320" name="円/楕円 319"/>
        <xdr:cNvSpPr/>
      </xdr:nvSpPr>
      <xdr:spPr>
        <a:xfrm>
          <a:off x="8699500" y="608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5396</xdr:rowOff>
    </xdr:from>
    <xdr:ext cx="534377" cy="259045"/>
    <xdr:sp macro="" textlink="">
      <xdr:nvSpPr>
        <xdr:cNvPr id="321" name="テキスト ボックス 320"/>
        <xdr:cNvSpPr txBox="1"/>
      </xdr:nvSpPr>
      <xdr:spPr>
        <a:xfrm>
          <a:off x="8483111" y="61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45981</xdr:rowOff>
    </xdr:from>
    <xdr:to>
      <xdr:col>11</xdr:col>
      <xdr:colOff>358775</xdr:colOff>
      <xdr:row>36</xdr:row>
      <xdr:rowOff>147581</xdr:rowOff>
    </xdr:to>
    <xdr:sp macro="" textlink="">
      <xdr:nvSpPr>
        <xdr:cNvPr id="322" name="円/楕円 321"/>
        <xdr:cNvSpPr/>
      </xdr:nvSpPr>
      <xdr:spPr>
        <a:xfrm>
          <a:off x="7810500" y="62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138708</xdr:rowOff>
    </xdr:from>
    <xdr:ext cx="534377" cy="259045"/>
    <xdr:sp macro="" textlink="">
      <xdr:nvSpPr>
        <xdr:cNvPr id="323" name="テキスト ボックス 322"/>
        <xdr:cNvSpPr txBox="1"/>
      </xdr:nvSpPr>
      <xdr:spPr>
        <a:xfrm>
          <a:off x="7594111" y="63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146679</xdr:rowOff>
    </xdr:from>
    <xdr:to>
      <xdr:col>10</xdr:col>
      <xdr:colOff>155575</xdr:colOff>
      <xdr:row>36</xdr:row>
      <xdr:rowOff>76829</xdr:rowOff>
    </xdr:to>
    <xdr:sp macro="" textlink="">
      <xdr:nvSpPr>
        <xdr:cNvPr id="324" name="円/楕円 323"/>
        <xdr:cNvSpPr/>
      </xdr:nvSpPr>
      <xdr:spPr>
        <a:xfrm>
          <a:off x="6921500" y="61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67956</xdr:rowOff>
    </xdr:from>
    <xdr:ext cx="534377" cy="259045"/>
    <xdr:sp macro="" textlink="">
      <xdr:nvSpPr>
        <xdr:cNvPr id="325" name="テキスト ボックス 324"/>
        <xdr:cNvSpPr txBox="1"/>
      </xdr:nvSpPr>
      <xdr:spPr>
        <a:xfrm>
          <a:off x="6705111" y="62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50" name="直線コネクタ 349"/>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51"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52" name="直線コネクタ 351"/>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53"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4" name="直線コネクタ 353"/>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20885</xdr:rowOff>
    </xdr:from>
    <xdr:to>
      <xdr:col>15</xdr:col>
      <xdr:colOff>180975</xdr:colOff>
      <xdr:row>58</xdr:row>
      <xdr:rowOff>13474</xdr:rowOff>
    </xdr:to>
    <xdr:cxnSp macro="">
      <xdr:nvCxnSpPr>
        <xdr:cNvPr id="355" name="直線コネクタ 354"/>
        <xdr:cNvCxnSpPr/>
      </xdr:nvCxnSpPr>
      <xdr:spPr>
        <a:xfrm>
          <a:off x="9639300" y="9793535"/>
          <a:ext cx="838200" cy="16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6"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7" name="フローチャート : 判断 356"/>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58547</xdr:rowOff>
    </xdr:from>
    <xdr:to>
      <xdr:col>14</xdr:col>
      <xdr:colOff>28575</xdr:colOff>
      <xdr:row>57</xdr:row>
      <xdr:rowOff>20885</xdr:rowOff>
    </xdr:to>
    <xdr:cxnSp macro="">
      <xdr:nvCxnSpPr>
        <xdr:cNvPr id="358" name="直線コネクタ 357"/>
        <xdr:cNvCxnSpPr/>
      </xdr:nvCxnSpPr>
      <xdr:spPr>
        <a:xfrm>
          <a:off x="8750300" y="9145397"/>
          <a:ext cx="889000" cy="64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9" name="フローチャート : 判断 358"/>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60" name="テキスト ボックス 359"/>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58547</xdr:rowOff>
    </xdr:from>
    <xdr:to>
      <xdr:col>12</xdr:col>
      <xdr:colOff>511175</xdr:colOff>
      <xdr:row>55</xdr:row>
      <xdr:rowOff>159855</xdr:rowOff>
    </xdr:to>
    <xdr:cxnSp macro="">
      <xdr:nvCxnSpPr>
        <xdr:cNvPr id="361" name="直線コネクタ 360"/>
        <xdr:cNvCxnSpPr/>
      </xdr:nvCxnSpPr>
      <xdr:spPr>
        <a:xfrm flipV="1">
          <a:off x="7861300" y="9145397"/>
          <a:ext cx="889000" cy="4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62" name="フローチャート : 判断 361"/>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13225</xdr:rowOff>
    </xdr:from>
    <xdr:ext cx="534377" cy="259045"/>
    <xdr:sp macro="" textlink="">
      <xdr:nvSpPr>
        <xdr:cNvPr id="363" name="テキスト ボックス 362"/>
        <xdr:cNvSpPr txBox="1"/>
      </xdr:nvSpPr>
      <xdr:spPr>
        <a:xfrm>
          <a:off x="8483111" y="96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41955</xdr:rowOff>
    </xdr:from>
    <xdr:to>
      <xdr:col>11</xdr:col>
      <xdr:colOff>307975</xdr:colOff>
      <xdr:row>55</xdr:row>
      <xdr:rowOff>159855</xdr:rowOff>
    </xdr:to>
    <xdr:cxnSp macro="">
      <xdr:nvCxnSpPr>
        <xdr:cNvPr id="364" name="直線コネクタ 363"/>
        <xdr:cNvCxnSpPr/>
      </xdr:nvCxnSpPr>
      <xdr:spPr>
        <a:xfrm>
          <a:off x="6972300" y="9300255"/>
          <a:ext cx="889000" cy="2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5" name="フローチャート : 判断 364"/>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153185</xdr:rowOff>
    </xdr:from>
    <xdr:ext cx="534377" cy="259045"/>
    <xdr:sp macro="" textlink="">
      <xdr:nvSpPr>
        <xdr:cNvPr id="366" name="テキスト ボックス 365"/>
        <xdr:cNvSpPr txBox="1"/>
      </xdr:nvSpPr>
      <xdr:spPr>
        <a:xfrm>
          <a:off x="7594111"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7" name="フローチャート : 判断 366"/>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20979</xdr:rowOff>
    </xdr:from>
    <xdr:ext cx="534377" cy="259045"/>
    <xdr:sp macro="" textlink="">
      <xdr:nvSpPr>
        <xdr:cNvPr id="368" name="テキスト ボックス 367"/>
        <xdr:cNvSpPr txBox="1"/>
      </xdr:nvSpPr>
      <xdr:spPr>
        <a:xfrm>
          <a:off x="6705111" y="97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134124</xdr:rowOff>
    </xdr:from>
    <xdr:to>
      <xdr:col>15</xdr:col>
      <xdr:colOff>231775</xdr:colOff>
      <xdr:row>58</xdr:row>
      <xdr:rowOff>64274</xdr:rowOff>
    </xdr:to>
    <xdr:sp macro="" textlink="">
      <xdr:nvSpPr>
        <xdr:cNvPr id="374" name="円/楕円 373"/>
        <xdr:cNvSpPr/>
      </xdr:nvSpPr>
      <xdr:spPr>
        <a:xfrm>
          <a:off x="10426700" y="99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112551</xdr:rowOff>
    </xdr:from>
    <xdr:ext cx="534377" cy="259045"/>
    <xdr:sp macro="" textlink="">
      <xdr:nvSpPr>
        <xdr:cNvPr id="375" name="普通建設事業費該当値テキスト"/>
        <xdr:cNvSpPr txBox="1"/>
      </xdr:nvSpPr>
      <xdr:spPr>
        <a:xfrm>
          <a:off x="10528300" y="98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141535</xdr:rowOff>
    </xdr:from>
    <xdr:to>
      <xdr:col>14</xdr:col>
      <xdr:colOff>79375</xdr:colOff>
      <xdr:row>57</xdr:row>
      <xdr:rowOff>71685</xdr:rowOff>
    </xdr:to>
    <xdr:sp macro="" textlink="">
      <xdr:nvSpPr>
        <xdr:cNvPr id="376" name="円/楕円 375"/>
        <xdr:cNvSpPr/>
      </xdr:nvSpPr>
      <xdr:spPr>
        <a:xfrm>
          <a:off x="9588500" y="97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62812</xdr:rowOff>
    </xdr:from>
    <xdr:ext cx="534377" cy="259045"/>
    <xdr:sp macro="" textlink="">
      <xdr:nvSpPr>
        <xdr:cNvPr id="377" name="テキスト ボックス 376"/>
        <xdr:cNvSpPr txBox="1"/>
      </xdr:nvSpPr>
      <xdr:spPr>
        <a:xfrm>
          <a:off x="9372111" y="98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7747</xdr:rowOff>
    </xdr:from>
    <xdr:to>
      <xdr:col>12</xdr:col>
      <xdr:colOff>561975</xdr:colOff>
      <xdr:row>53</xdr:row>
      <xdr:rowOff>109347</xdr:rowOff>
    </xdr:to>
    <xdr:sp macro="" textlink="">
      <xdr:nvSpPr>
        <xdr:cNvPr id="378" name="円/楕円 377"/>
        <xdr:cNvSpPr/>
      </xdr:nvSpPr>
      <xdr:spPr>
        <a:xfrm>
          <a:off x="8699500" y="909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125874</xdr:rowOff>
    </xdr:from>
    <xdr:ext cx="534377" cy="259045"/>
    <xdr:sp macro="" textlink="">
      <xdr:nvSpPr>
        <xdr:cNvPr id="379" name="テキスト ボックス 378"/>
        <xdr:cNvSpPr txBox="1"/>
      </xdr:nvSpPr>
      <xdr:spPr>
        <a:xfrm>
          <a:off x="8483111" y="88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109055</xdr:rowOff>
    </xdr:from>
    <xdr:to>
      <xdr:col>11</xdr:col>
      <xdr:colOff>358775</xdr:colOff>
      <xdr:row>56</xdr:row>
      <xdr:rowOff>39205</xdr:rowOff>
    </xdr:to>
    <xdr:sp macro="" textlink="">
      <xdr:nvSpPr>
        <xdr:cNvPr id="380" name="円/楕円 379"/>
        <xdr:cNvSpPr/>
      </xdr:nvSpPr>
      <xdr:spPr>
        <a:xfrm>
          <a:off x="7810500" y="95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55732</xdr:rowOff>
    </xdr:from>
    <xdr:ext cx="534377" cy="259045"/>
    <xdr:sp macro="" textlink="">
      <xdr:nvSpPr>
        <xdr:cNvPr id="381" name="テキスト ボックス 380"/>
        <xdr:cNvSpPr txBox="1"/>
      </xdr:nvSpPr>
      <xdr:spPr>
        <a:xfrm>
          <a:off x="7594111" y="93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162605</xdr:rowOff>
    </xdr:from>
    <xdr:to>
      <xdr:col>10</xdr:col>
      <xdr:colOff>155575</xdr:colOff>
      <xdr:row>54</xdr:row>
      <xdr:rowOff>92755</xdr:rowOff>
    </xdr:to>
    <xdr:sp macro="" textlink="">
      <xdr:nvSpPr>
        <xdr:cNvPr id="382" name="円/楕円 381"/>
        <xdr:cNvSpPr/>
      </xdr:nvSpPr>
      <xdr:spPr>
        <a:xfrm>
          <a:off x="6921500" y="92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109282</xdr:rowOff>
    </xdr:from>
    <xdr:ext cx="534377" cy="259045"/>
    <xdr:sp macro="" textlink="">
      <xdr:nvSpPr>
        <xdr:cNvPr id="383" name="テキスト ボックス 382"/>
        <xdr:cNvSpPr txBox="1"/>
      </xdr:nvSpPr>
      <xdr:spPr>
        <a:xfrm>
          <a:off x="6705111" y="90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7" name="直線コネクタ 406"/>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8"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9" name="直線コネクタ 408"/>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10"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11" name="直線コネクタ 410"/>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136423</xdr:rowOff>
    </xdr:from>
    <xdr:to>
      <xdr:col>15</xdr:col>
      <xdr:colOff>180975</xdr:colOff>
      <xdr:row>75</xdr:row>
      <xdr:rowOff>6541</xdr:rowOff>
    </xdr:to>
    <xdr:cxnSp macro="">
      <xdr:nvCxnSpPr>
        <xdr:cNvPr id="412" name="直線コネクタ 411"/>
        <xdr:cNvCxnSpPr/>
      </xdr:nvCxnSpPr>
      <xdr:spPr>
        <a:xfrm>
          <a:off x="9639300" y="12652273"/>
          <a:ext cx="838200" cy="2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13"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4" name="フローチャート : 判断 413"/>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5" name="フローチャート : 判断 414"/>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133621</xdr:rowOff>
    </xdr:from>
    <xdr:ext cx="534377" cy="259045"/>
    <xdr:sp macro="" textlink="">
      <xdr:nvSpPr>
        <xdr:cNvPr id="416" name="テキスト ボックス 415"/>
        <xdr:cNvSpPr txBox="1"/>
      </xdr:nvSpPr>
      <xdr:spPr>
        <a:xfrm>
          <a:off x="9372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127191</xdr:rowOff>
    </xdr:from>
    <xdr:to>
      <xdr:col>15</xdr:col>
      <xdr:colOff>231775</xdr:colOff>
      <xdr:row>75</xdr:row>
      <xdr:rowOff>57341</xdr:rowOff>
    </xdr:to>
    <xdr:sp macro="" textlink="">
      <xdr:nvSpPr>
        <xdr:cNvPr id="422" name="円/楕円 421"/>
        <xdr:cNvSpPr/>
      </xdr:nvSpPr>
      <xdr:spPr>
        <a:xfrm>
          <a:off x="10426700" y="128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150068</xdr:rowOff>
    </xdr:from>
    <xdr:ext cx="534377" cy="259045"/>
    <xdr:sp macro="" textlink="">
      <xdr:nvSpPr>
        <xdr:cNvPr id="423" name="普通建設事業費 （ うち新規整備　）該当値テキスト"/>
        <xdr:cNvSpPr txBox="1"/>
      </xdr:nvSpPr>
      <xdr:spPr>
        <a:xfrm>
          <a:off x="10528300" y="126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18,995</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85623</xdr:rowOff>
    </xdr:from>
    <xdr:to>
      <xdr:col>14</xdr:col>
      <xdr:colOff>79375</xdr:colOff>
      <xdr:row>74</xdr:row>
      <xdr:rowOff>15773</xdr:rowOff>
    </xdr:to>
    <xdr:sp macro="" textlink="">
      <xdr:nvSpPr>
        <xdr:cNvPr id="424" name="円/楕円 423"/>
        <xdr:cNvSpPr/>
      </xdr:nvSpPr>
      <xdr:spPr>
        <a:xfrm>
          <a:off x="9588500" y="126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32300</xdr:rowOff>
    </xdr:from>
    <xdr:ext cx="534377" cy="259045"/>
    <xdr:sp macro="" textlink="">
      <xdr:nvSpPr>
        <xdr:cNvPr id="425" name="テキスト ボックス 424"/>
        <xdr:cNvSpPr txBox="1"/>
      </xdr:nvSpPr>
      <xdr:spPr>
        <a:xfrm>
          <a:off x="9372111" y="12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7" name="直線コネクタ 446"/>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8"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9" name="直線コネクタ 448"/>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50"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51" name="直線コネクタ 450"/>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3203</xdr:rowOff>
    </xdr:from>
    <xdr:to>
      <xdr:col>15</xdr:col>
      <xdr:colOff>180975</xdr:colOff>
      <xdr:row>98</xdr:row>
      <xdr:rowOff>44831</xdr:rowOff>
    </xdr:to>
    <xdr:cxnSp macro="">
      <xdr:nvCxnSpPr>
        <xdr:cNvPr id="452" name="直線コネクタ 451"/>
        <xdr:cNvCxnSpPr/>
      </xdr:nvCxnSpPr>
      <xdr:spPr>
        <a:xfrm flipV="1">
          <a:off x="9639300" y="16805303"/>
          <a:ext cx="8382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53"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4" name="フローチャート : 判断 453"/>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5" name="フローチャート : 判断 454"/>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6" name="テキスト ボックス 455"/>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123853</xdr:rowOff>
    </xdr:from>
    <xdr:to>
      <xdr:col>15</xdr:col>
      <xdr:colOff>231775</xdr:colOff>
      <xdr:row>98</xdr:row>
      <xdr:rowOff>54003</xdr:rowOff>
    </xdr:to>
    <xdr:sp macro="" textlink="">
      <xdr:nvSpPr>
        <xdr:cNvPr id="462" name="円/楕円 461"/>
        <xdr:cNvSpPr/>
      </xdr:nvSpPr>
      <xdr:spPr>
        <a:xfrm>
          <a:off x="10426700" y="167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38780</xdr:rowOff>
    </xdr:from>
    <xdr:ext cx="469744" cy="259045"/>
    <xdr:sp macro="" textlink="">
      <xdr:nvSpPr>
        <xdr:cNvPr id="463" name="普通建設事業費 （ うち更新整備　）該当値テキスト"/>
        <xdr:cNvSpPr txBox="1"/>
      </xdr:nvSpPr>
      <xdr:spPr>
        <a:xfrm>
          <a:off x="10528300" y="166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165481</xdr:rowOff>
    </xdr:from>
    <xdr:to>
      <xdr:col>14</xdr:col>
      <xdr:colOff>79375</xdr:colOff>
      <xdr:row>98</xdr:row>
      <xdr:rowOff>95631</xdr:rowOff>
    </xdr:to>
    <xdr:sp macro="" textlink="">
      <xdr:nvSpPr>
        <xdr:cNvPr id="464" name="円/楕円 463"/>
        <xdr:cNvSpPr/>
      </xdr:nvSpPr>
      <xdr:spPr>
        <a:xfrm>
          <a:off x="95885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86758</xdr:rowOff>
    </xdr:from>
    <xdr:ext cx="469744" cy="259045"/>
    <xdr:sp macro="" textlink="">
      <xdr:nvSpPr>
        <xdr:cNvPr id="465" name="テキスト ボックス 464"/>
        <xdr:cNvSpPr txBox="1"/>
      </xdr:nvSpPr>
      <xdr:spPr>
        <a:xfrm>
          <a:off x="9404427" y="168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6" name="直線コネクタ 47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7" name="テキスト ボックス 476"/>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0" name="直線コネクタ 47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81" name="テキスト ボックス 480"/>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3" name="テキスト ボックス 48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5" name="直線コネクタ 484"/>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6"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7" name="直線コネクタ 486"/>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8"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9" name="直線コネクタ 488"/>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131699</xdr:rowOff>
    </xdr:from>
    <xdr:to>
      <xdr:col>23</xdr:col>
      <xdr:colOff>517525</xdr:colOff>
      <xdr:row>38</xdr:row>
      <xdr:rowOff>25400</xdr:rowOff>
    </xdr:to>
    <xdr:cxnSp macro="">
      <xdr:nvCxnSpPr>
        <xdr:cNvPr id="490" name="直線コネクタ 489"/>
        <xdr:cNvCxnSpPr/>
      </xdr:nvCxnSpPr>
      <xdr:spPr>
        <a:xfrm>
          <a:off x="15481300" y="6475349"/>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91"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92" name="フローチャート : 判断 491"/>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131699</xdr:rowOff>
    </xdr:from>
    <xdr:to>
      <xdr:col>22</xdr:col>
      <xdr:colOff>365125</xdr:colOff>
      <xdr:row>38</xdr:row>
      <xdr:rowOff>25400</xdr:rowOff>
    </xdr:to>
    <xdr:cxnSp macro="">
      <xdr:nvCxnSpPr>
        <xdr:cNvPr id="493" name="直線コネクタ 492"/>
        <xdr:cNvCxnSpPr/>
      </xdr:nvCxnSpPr>
      <xdr:spPr>
        <a:xfrm flipV="1">
          <a:off x="14592300" y="647534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4" name="フローチャート : 判断 493"/>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5" name="テキスト ボックス 494"/>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6" name="直線コネクタ 495"/>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7" name="フローチャート : 判断 496"/>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8" name="テキスト ボックス 497"/>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81978</xdr:rowOff>
    </xdr:from>
    <xdr:to>
      <xdr:col>19</xdr:col>
      <xdr:colOff>644525</xdr:colOff>
      <xdr:row>38</xdr:row>
      <xdr:rowOff>25400</xdr:rowOff>
    </xdr:to>
    <xdr:cxnSp macro="">
      <xdr:nvCxnSpPr>
        <xdr:cNvPr id="499" name="直線コネクタ 498"/>
        <xdr:cNvCxnSpPr/>
      </xdr:nvCxnSpPr>
      <xdr:spPr>
        <a:xfrm>
          <a:off x="12814300" y="6425628"/>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500" name="フローチャート : 判断 499"/>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501" name="テキスト ボックス 500"/>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502" name="フローチャート : 判断 501"/>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503" name="テキスト ボックス 502"/>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9" name="円/楕円 508"/>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10"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80899</xdr:rowOff>
    </xdr:from>
    <xdr:to>
      <xdr:col>22</xdr:col>
      <xdr:colOff>415925</xdr:colOff>
      <xdr:row>38</xdr:row>
      <xdr:rowOff>11049</xdr:rowOff>
    </xdr:to>
    <xdr:sp macro="" textlink="">
      <xdr:nvSpPr>
        <xdr:cNvPr id="511" name="円/楕円 510"/>
        <xdr:cNvSpPr/>
      </xdr:nvSpPr>
      <xdr:spPr>
        <a:xfrm>
          <a:off x="15430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2176</xdr:rowOff>
    </xdr:from>
    <xdr:ext cx="378565" cy="259045"/>
    <xdr:sp macro="" textlink="">
      <xdr:nvSpPr>
        <xdr:cNvPr id="512" name="テキスト ボックス 511"/>
        <xdr:cNvSpPr txBox="1"/>
      </xdr:nvSpPr>
      <xdr:spPr>
        <a:xfrm>
          <a:off x="15292017" y="651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3" name="円/楕円 512"/>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4" name="テキスト ボックス 513"/>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5" name="円/楕円 514"/>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6" name="テキスト ボックス 515"/>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31178</xdr:rowOff>
    </xdr:from>
    <xdr:to>
      <xdr:col>18</xdr:col>
      <xdr:colOff>492125</xdr:colOff>
      <xdr:row>37</xdr:row>
      <xdr:rowOff>132778</xdr:rowOff>
    </xdr:to>
    <xdr:sp macro="" textlink="">
      <xdr:nvSpPr>
        <xdr:cNvPr id="517" name="円/楕円 516"/>
        <xdr:cNvSpPr/>
      </xdr:nvSpPr>
      <xdr:spPr>
        <a:xfrm>
          <a:off x="12763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123905</xdr:rowOff>
    </xdr:from>
    <xdr:ext cx="378565" cy="259045"/>
    <xdr:sp macro="" textlink="">
      <xdr:nvSpPr>
        <xdr:cNvPr id="518" name="テキスト ボックス 517"/>
        <xdr:cNvSpPr txBox="1"/>
      </xdr:nvSpPr>
      <xdr:spPr>
        <a:xfrm>
          <a:off x="12625017" y="64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1" name="テキスト ボックス 58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3" name="テキスト ボックス 58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5" name="テキスト ボックス 58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7" name="テキスト ボックス 58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9" name="直線コネクタ 588"/>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90"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91" name="直線コネクタ 590"/>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2"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3" name="直線コネクタ 592"/>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21948</xdr:rowOff>
    </xdr:from>
    <xdr:to>
      <xdr:col>23</xdr:col>
      <xdr:colOff>517525</xdr:colOff>
      <xdr:row>74</xdr:row>
      <xdr:rowOff>65039</xdr:rowOff>
    </xdr:to>
    <xdr:cxnSp macro="">
      <xdr:nvCxnSpPr>
        <xdr:cNvPr id="594" name="直線コネクタ 593"/>
        <xdr:cNvCxnSpPr/>
      </xdr:nvCxnSpPr>
      <xdr:spPr>
        <a:xfrm>
          <a:off x="15481300" y="12709248"/>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5"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6" name="フローチャート : 判断 595"/>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21948</xdr:rowOff>
    </xdr:from>
    <xdr:to>
      <xdr:col>22</xdr:col>
      <xdr:colOff>365125</xdr:colOff>
      <xdr:row>74</xdr:row>
      <xdr:rowOff>28738</xdr:rowOff>
    </xdr:to>
    <xdr:cxnSp macro="">
      <xdr:nvCxnSpPr>
        <xdr:cNvPr id="597" name="直線コネクタ 596"/>
        <xdr:cNvCxnSpPr/>
      </xdr:nvCxnSpPr>
      <xdr:spPr>
        <a:xfrm flipV="1">
          <a:off x="14592300" y="12709248"/>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8" name="フローチャート : 判断 597"/>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11871</xdr:rowOff>
    </xdr:from>
    <xdr:ext cx="534377" cy="259045"/>
    <xdr:sp macro="" textlink="">
      <xdr:nvSpPr>
        <xdr:cNvPr id="599" name="テキスト ボックス 598"/>
        <xdr:cNvSpPr txBox="1"/>
      </xdr:nvSpPr>
      <xdr:spPr>
        <a:xfrm>
          <a:off x="15214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28738</xdr:rowOff>
    </xdr:from>
    <xdr:to>
      <xdr:col>21</xdr:col>
      <xdr:colOff>161925</xdr:colOff>
      <xdr:row>74</xdr:row>
      <xdr:rowOff>45654</xdr:rowOff>
    </xdr:to>
    <xdr:cxnSp macro="">
      <xdr:nvCxnSpPr>
        <xdr:cNvPr id="600" name="直線コネクタ 599"/>
        <xdr:cNvCxnSpPr/>
      </xdr:nvCxnSpPr>
      <xdr:spPr>
        <a:xfrm flipV="1">
          <a:off x="13703300" y="1271603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601" name="フローチャート : 判断 600"/>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602" name="テキスト ボックス 601"/>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27274</xdr:rowOff>
    </xdr:from>
    <xdr:to>
      <xdr:col>19</xdr:col>
      <xdr:colOff>644525</xdr:colOff>
      <xdr:row>74</xdr:row>
      <xdr:rowOff>45654</xdr:rowOff>
    </xdr:to>
    <xdr:cxnSp macro="">
      <xdr:nvCxnSpPr>
        <xdr:cNvPr id="603" name="直線コネクタ 602"/>
        <xdr:cNvCxnSpPr/>
      </xdr:nvCxnSpPr>
      <xdr:spPr>
        <a:xfrm>
          <a:off x="12814300" y="12714574"/>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4" name="フローチャート : 判断 603"/>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5" name="テキスト ボックス 604"/>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6" name="フローチャート : 判断 605"/>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7" name="テキスト ボックス 606"/>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14239</xdr:rowOff>
    </xdr:from>
    <xdr:to>
      <xdr:col>23</xdr:col>
      <xdr:colOff>568325</xdr:colOff>
      <xdr:row>74</xdr:row>
      <xdr:rowOff>115839</xdr:rowOff>
    </xdr:to>
    <xdr:sp macro="" textlink="">
      <xdr:nvSpPr>
        <xdr:cNvPr id="613" name="円/楕円 612"/>
        <xdr:cNvSpPr/>
      </xdr:nvSpPr>
      <xdr:spPr>
        <a:xfrm>
          <a:off x="162687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164116</xdr:rowOff>
    </xdr:from>
    <xdr:ext cx="534377" cy="259045"/>
    <xdr:sp macro="" textlink="">
      <xdr:nvSpPr>
        <xdr:cNvPr id="614" name="公債費該当値テキスト"/>
        <xdr:cNvSpPr txBox="1"/>
      </xdr:nvSpPr>
      <xdr:spPr>
        <a:xfrm>
          <a:off x="16370300" y="1267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142598</xdr:rowOff>
    </xdr:from>
    <xdr:to>
      <xdr:col>22</xdr:col>
      <xdr:colOff>415925</xdr:colOff>
      <xdr:row>74</xdr:row>
      <xdr:rowOff>72748</xdr:rowOff>
    </xdr:to>
    <xdr:sp macro="" textlink="">
      <xdr:nvSpPr>
        <xdr:cNvPr id="615" name="円/楕円 614"/>
        <xdr:cNvSpPr/>
      </xdr:nvSpPr>
      <xdr:spPr>
        <a:xfrm>
          <a:off x="15430500" y="126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63875</xdr:rowOff>
    </xdr:from>
    <xdr:ext cx="534377" cy="259045"/>
    <xdr:sp macro="" textlink="">
      <xdr:nvSpPr>
        <xdr:cNvPr id="616" name="テキスト ボックス 615"/>
        <xdr:cNvSpPr txBox="1"/>
      </xdr:nvSpPr>
      <xdr:spPr>
        <a:xfrm>
          <a:off x="15214111" y="127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149388</xdr:rowOff>
    </xdr:from>
    <xdr:to>
      <xdr:col>21</xdr:col>
      <xdr:colOff>212725</xdr:colOff>
      <xdr:row>74</xdr:row>
      <xdr:rowOff>79538</xdr:rowOff>
    </xdr:to>
    <xdr:sp macro="" textlink="">
      <xdr:nvSpPr>
        <xdr:cNvPr id="617" name="円/楕円 616"/>
        <xdr:cNvSpPr/>
      </xdr:nvSpPr>
      <xdr:spPr>
        <a:xfrm>
          <a:off x="14541500" y="126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70665</xdr:rowOff>
    </xdr:from>
    <xdr:ext cx="534377" cy="259045"/>
    <xdr:sp macro="" textlink="">
      <xdr:nvSpPr>
        <xdr:cNvPr id="618" name="テキスト ボックス 617"/>
        <xdr:cNvSpPr txBox="1"/>
      </xdr:nvSpPr>
      <xdr:spPr>
        <a:xfrm>
          <a:off x="14325111" y="127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166304</xdr:rowOff>
    </xdr:from>
    <xdr:to>
      <xdr:col>20</xdr:col>
      <xdr:colOff>9525</xdr:colOff>
      <xdr:row>74</xdr:row>
      <xdr:rowOff>96454</xdr:rowOff>
    </xdr:to>
    <xdr:sp macro="" textlink="">
      <xdr:nvSpPr>
        <xdr:cNvPr id="619" name="円/楕円 618"/>
        <xdr:cNvSpPr/>
      </xdr:nvSpPr>
      <xdr:spPr>
        <a:xfrm>
          <a:off x="13652500" y="126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87581</xdr:rowOff>
    </xdr:from>
    <xdr:ext cx="534377" cy="259045"/>
    <xdr:sp macro="" textlink="">
      <xdr:nvSpPr>
        <xdr:cNvPr id="620" name="テキスト ボックス 619"/>
        <xdr:cNvSpPr txBox="1"/>
      </xdr:nvSpPr>
      <xdr:spPr>
        <a:xfrm>
          <a:off x="13436111" y="1277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147924</xdr:rowOff>
    </xdr:from>
    <xdr:to>
      <xdr:col>18</xdr:col>
      <xdr:colOff>492125</xdr:colOff>
      <xdr:row>74</xdr:row>
      <xdr:rowOff>78074</xdr:rowOff>
    </xdr:to>
    <xdr:sp macro="" textlink="">
      <xdr:nvSpPr>
        <xdr:cNvPr id="621" name="円/楕円 620"/>
        <xdr:cNvSpPr/>
      </xdr:nvSpPr>
      <xdr:spPr>
        <a:xfrm>
          <a:off x="12763500" y="126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69201</xdr:rowOff>
    </xdr:from>
    <xdr:ext cx="534377" cy="259045"/>
    <xdr:sp macro="" textlink="">
      <xdr:nvSpPr>
        <xdr:cNvPr id="622" name="テキスト ボックス 621"/>
        <xdr:cNvSpPr txBox="1"/>
      </xdr:nvSpPr>
      <xdr:spPr>
        <a:xfrm>
          <a:off x="12547111" y="127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6" name="テキスト ボックス 63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8" name="テキスト ボックス 63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0" name="テキスト ボックス 63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2" name="テキスト ボックス 64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6" name="直線コネクタ 645"/>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7"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8" name="直線コネクタ 647"/>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9"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50" name="直線コネクタ 649"/>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103924</xdr:rowOff>
    </xdr:from>
    <xdr:to>
      <xdr:col>23</xdr:col>
      <xdr:colOff>517525</xdr:colOff>
      <xdr:row>96</xdr:row>
      <xdr:rowOff>131471</xdr:rowOff>
    </xdr:to>
    <xdr:cxnSp macro="">
      <xdr:nvCxnSpPr>
        <xdr:cNvPr id="651" name="直線コネクタ 650"/>
        <xdr:cNvCxnSpPr/>
      </xdr:nvCxnSpPr>
      <xdr:spPr>
        <a:xfrm flipV="1">
          <a:off x="15481300" y="16048774"/>
          <a:ext cx="838200" cy="5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45190</xdr:rowOff>
    </xdr:from>
    <xdr:ext cx="534377" cy="259045"/>
    <xdr:sp macro="" textlink="">
      <xdr:nvSpPr>
        <xdr:cNvPr id="652" name="積立金平均値テキスト"/>
        <xdr:cNvSpPr txBox="1"/>
      </xdr:nvSpPr>
      <xdr:spPr>
        <a:xfrm>
          <a:off x="16370300" y="1650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3" name="フローチャート : 判断 652"/>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135586</xdr:rowOff>
    </xdr:from>
    <xdr:to>
      <xdr:col>22</xdr:col>
      <xdr:colOff>365125</xdr:colOff>
      <xdr:row>96</xdr:row>
      <xdr:rowOff>131471</xdr:rowOff>
    </xdr:to>
    <xdr:cxnSp macro="">
      <xdr:nvCxnSpPr>
        <xdr:cNvPr id="654" name="直線コネクタ 653"/>
        <xdr:cNvCxnSpPr/>
      </xdr:nvCxnSpPr>
      <xdr:spPr>
        <a:xfrm>
          <a:off x="14592300" y="16251886"/>
          <a:ext cx="8890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5" name="フローチャート : 判断 654"/>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42409</xdr:rowOff>
    </xdr:from>
    <xdr:ext cx="534377" cy="259045"/>
    <xdr:sp macro="" textlink="">
      <xdr:nvSpPr>
        <xdr:cNvPr id="656" name="テキスト ボックス 655"/>
        <xdr:cNvSpPr txBox="1"/>
      </xdr:nvSpPr>
      <xdr:spPr>
        <a:xfrm>
          <a:off x="15214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135586</xdr:rowOff>
    </xdr:from>
    <xdr:to>
      <xdr:col>21</xdr:col>
      <xdr:colOff>161925</xdr:colOff>
      <xdr:row>97</xdr:row>
      <xdr:rowOff>90551</xdr:rowOff>
    </xdr:to>
    <xdr:cxnSp macro="">
      <xdr:nvCxnSpPr>
        <xdr:cNvPr id="657" name="直線コネクタ 656"/>
        <xdr:cNvCxnSpPr/>
      </xdr:nvCxnSpPr>
      <xdr:spPr>
        <a:xfrm flipV="1">
          <a:off x="13703300" y="16251886"/>
          <a:ext cx="889000" cy="4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8" name="フローチャート : 判断 657"/>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9" name="テキスト ボックス 658"/>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90551</xdr:rowOff>
    </xdr:from>
    <xdr:to>
      <xdr:col>19</xdr:col>
      <xdr:colOff>644525</xdr:colOff>
      <xdr:row>97</xdr:row>
      <xdr:rowOff>118669</xdr:rowOff>
    </xdr:to>
    <xdr:cxnSp macro="">
      <xdr:nvCxnSpPr>
        <xdr:cNvPr id="660" name="直線コネクタ 659"/>
        <xdr:cNvCxnSpPr/>
      </xdr:nvCxnSpPr>
      <xdr:spPr>
        <a:xfrm flipV="1">
          <a:off x="12814300" y="1672120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61" name="フローチャート : 判断 660"/>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62" name="テキスト ボックス 661"/>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63" name="フローチャート : 判断 662"/>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4" name="テキスト ボックス 663"/>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53124</xdr:rowOff>
    </xdr:from>
    <xdr:to>
      <xdr:col>23</xdr:col>
      <xdr:colOff>568325</xdr:colOff>
      <xdr:row>93</xdr:row>
      <xdr:rowOff>154724</xdr:rowOff>
    </xdr:to>
    <xdr:sp macro="" textlink="">
      <xdr:nvSpPr>
        <xdr:cNvPr id="670" name="円/楕円 669"/>
        <xdr:cNvSpPr/>
      </xdr:nvSpPr>
      <xdr:spPr>
        <a:xfrm>
          <a:off x="16268700" y="159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76001</xdr:rowOff>
    </xdr:from>
    <xdr:ext cx="534377" cy="259045"/>
    <xdr:sp macro="" textlink="">
      <xdr:nvSpPr>
        <xdr:cNvPr id="671" name="積立金該当値テキスト"/>
        <xdr:cNvSpPr txBox="1"/>
      </xdr:nvSpPr>
      <xdr:spPr>
        <a:xfrm>
          <a:off x="16370300" y="158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80671</xdr:rowOff>
    </xdr:from>
    <xdr:to>
      <xdr:col>22</xdr:col>
      <xdr:colOff>415925</xdr:colOff>
      <xdr:row>97</xdr:row>
      <xdr:rowOff>10821</xdr:rowOff>
    </xdr:to>
    <xdr:sp macro="" textlink="">
      <xdr:nvSpPr>
        <xdr:cNvPr id="672" name="円/楕円 671"/>
        <xdr:cNvSpPr/>
      </xdr:nvSpPr>
      <xdr:spPr>
        <a:xfrm>
          <a:off x="15430500" y="165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27348</xdr:rowOff>
    </xdr:from>
    <xdr:ext cx="534377" cy="259045"/>
    <xdr:sp macro="" textlink="">
      <xdr:nvSpPr>
        <xdr:cNvPr id="673" name="テキスト ボックス 672"/>
        <xdr:cNvSpPr txBox="1"/>
      </xdr:nvSpPr>
      <xdr:spPr>
        <a:xfrm>
          <a:off x="15214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84786</xdr:rowOff>
    </xdr:from>
    <xdr:to>
      <xdr:col>21</xdr:col>
      <xdr:colOff>212725</xdr:colOff>
      <xdr:row>95</xdr:row>
      <xdr:rowOff>14936</xdr:rowOff>
    </xdr:to>
    <xdr:sp macro="" textlink="">
      <xdr:nvSpPr>
        <xdr:cNvPr id="674" name="円/楕円 673"/>
        <xdr:cNvSpPr/>
      </xdr:nvSpPr>
      <xdr:spPr>
        <a:xfrm>
          <a:off x="14541500" y="162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31463</xdr:rowOff>
    </xdr:from>
    <xdr:ext cx="534377" cy="259045"/>
    <xdr:sp macro="" textlink="">
      <xdr:nvSpPr>
        <xdr:cNvPr id="675" name="テキスト ボックス 674"/>
        <xdr:cNvSpPr txBox="1"/>
      </xdr:nvSpPr>
      <xdr:spPr>
        <a:xfrm>
          <a:off x="14325111" y="159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39751</xdr:rowOff>
    </xdr:from>
    <xdr:to>
      <xdr:col>20</xdr:col>
      <xdr:colOff>9525</xdr:colOff>
      <xdr:row>97</xdr:row>
      <xdr:rowOff>141351</xdr:rowOff>
    </xdr:to>
    <xdr:sp macro="" textlink="">
      <xdr:nvSpPr>
        <xdr:cNvPr id="676" name="円/楕円 675"/>
        <xdr:cNvSpPr/>
      </xdr:nvSpPr>
      <xdr:spPr>
        <a:xfrm>
          <a:off x="13652500" y="1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132478</xdr:rowOff>
    </xdr:from>
    <xdr:ext cx="469744" cy="259045"/>
    <xdr:sp macro="" textlink="">
      <xdr:nvSpPr>
        <xdr:cNvPr id="677" name="テキスト ボックス 676"/>
        <xdr:cNvSpPr txBox="1"/>
      </xdr:nvSpPr>
      <xdr:spPr>
        <a:xfrm>
          <a:off x="13468427" y="1676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67869</xdr:rowOff>
    </xdr:from>
    <xdr:to>
      <xdr:col>18</xdr:col>
      <xdr:colOff>492125</xdr:colOff>
      <xdr:row>97</xdr:row>
      <xdr:rowOff>169469</xdr:rowOff>
    </xdr:to>
    <xdr:sp macro="" textlink="">
      <xdr:nvSpPr>
        <xdr:cNvPr id="678" name="円/楕円 677"/>
        <xdr:cNvSpPr/>
      </xdr:nvSpPr>
      <xdr:spPr>
        <a:xfrm>
          <a:off x="12763500" y="16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160596</xdr:rowOff>
    </xdr:from>
    <xdr:ext cx="469744" cy="259045"/>
    <xdr:sp macro="" textlink="">
      <xdr:nvSpPr>
        <xdr:cNvPr id="679" name="テキスト ボックス 678"/>
        <xdr:cNvSpPr txBox="1"/>
      </xdr:nvSpPr>
      <xdr:spPr>
        <a:xfrm>
          <a:off x="12579427" y="167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0" name="直線コネクタ 68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1" name="テキスト ボックス 69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2" name="直線コネクタ 69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3" name="テキスト ボックス 69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4" name="直線コネクタ 69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5" name="テキスト ボックス 69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6" name="直線コネクタ 69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7" name="テキスト ボックス 69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8" name="直線コネクタ 69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9" name="テキスト ボックス 69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0" name="直線コネクタ 69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1" name="テキスト ボックス 70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5" name="直線コネクタ 704"/>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7" name="直線コネクタ 70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8"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9" name="直線コネクタ 708"/>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94470</xdr:rowOff>
    </xdr:from>
    <xdr:to>
      <xdr:col>32</xdr:col>
      <xdr:colOff>187325</xdr:colOff>
      <xdr:row>37</xdr:row>
      <xdr:rowOff>50056</xdr:rowOff>
    </xdr:to>
    <xdr:cxnSp macro="">
      <xdr:nvCxnSpPr>
        <xdr:cNvPr id="710" name="直線コネクタ 709"/>
        <xdr:cNvCxnSpPr/>
      </xdr:nvCxnSpPr>
      <xdr:spPr>
        <a:xfrm>
          <a:off x="21323300" y="6266670"/>
          <a:ext cx="8382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121048</xdr:rowOff>
    </xdr:from>
    <xdr:ext cx="469744" cy="259045"/>
    <xdr:sp macro="" textlink="">
      <xdr:nvSpPr>
        <xdr:cNvPr id="711" name="投資及び出資金平均値テキスト"/>
        <xdr:cNvSpPr txBox="1"/>
      </xdr:nvSpPr>
      <xdr:spPr>
        <a:xfrm>
          <a:off x="22212300" y="6464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2" name="フローチャート : 判断 711"/>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94470</xdr:rowOff>
    </xdr:from>
    <xdr:to>
      <xdr:col>31</xdr:col>
      <xdr:colOff>34925</xdr:colOff>
      <xdr:row>37</xdr:row>
      <xdr:rowOff>116513</xdr:rowOff>
    </xdr:to>
    <xdr:cxnSp macro="">
      <xdr:nvCxnSpPr>
        <xdr:cNvPr id="713" name="直線コネクタ 712"/>
        <xdr:cNvCxnSpPr/>
      </xdr:nvCxnSpPr>
      <xdr:spPr>
        <a:xfrm flipV="1">
          <a:off x="20434300" y="6266670"/>
          <a:ext cx="889000" cy="19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4" name="フローチャート : 判断 713"/>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142765</xdr:rowOff>
    </xdr:from>
    <xdr:ext cx="469744" cy="259045"/>
    <xdr:sp macro="" textlink="">
      <xdr:nvSpPr>
        <xdr:cNvPr id="715" name="テキスト ボックス 714"/>
        <xdr:cNvSpPr txBox="1"/>
      </xdr:nvSpPr>
      <xdr:spPr>
        <a:xfrm>
          <a:off x="21088427"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5969</xdr:rowOff>
    </xdr:from>
    <xdr:to>
      <xdr:col>29</xdr:col>
      <xdr:colOff>517525</xdr:colOff>
      <xdr:row>37</xdr:row>
      <xdr:rowOff>116513</xdr:rowOff>
    </xdr:to>
    <xdr:cxnSp macro="">
      <xdr:nvCxnSpPr>
        <xdr:cNvPr id="716" name="直線コネクタ 715"/>
        <xdr:cNvCxnSpPr/>
      </xdr:nvCxnSpPr>
      <xdr:spPr>
        <a:xfrm>
          <a:off x="19545300" y="6178169"/>
          <a:ext cx="889000" cy="28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7" name="フローチャート : 判断 716"/>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67980</xdr:rowOff>
    </xdr:from>
    <xdr:ext cx="469744" cy="259045"/>
    <xdr:sp macro="" textlink="">
      <xdr:nvSpPr>
        <xdr:cNvPr id="718" name="テキスト ボックス 717"/>
        <xdr:cNvSpPr txBox="1"/>
      </xdr:nvSpPr>
      <xdr:spPr>
        <a:xfrm>
          <a:off x="20199427" y="65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5969</xdr:rowOff>
    </xdr:from>
    <xdr:to>
      <xdr:col>28</xdr:col>
      <xdr:colOff>314325</xdr:colOff>
      <xdr:row>36</xdr:row>
      <xdr:rowOff>47117</xdr:rowOff>
    </xdr:to>
    <xdr:cxnSp macro="">
      <xdr:nvCxnSpPr>
        <xdr:cNvPr id="719" name="直線コネクタ 718"/>
        <xdr:cNvCxnSpPr/>
      </xdr:nvCxnSpPr>
      <xdr:spPr>
        <a:xfrm flipV="1">
          <a:off x="18656300" y="617816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20" name="フローチャート : 判断 719"/>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109455</xdr:rowOff>
    </xdr:from>
    <xdr:ext cx="469744" cy="259045"/>
    <xdr:sp macro="" textlink="">
      <xdr:nvSpPr>
        <xdr:cNvPr id="721" name="テキスト ボックス 720"/>
        <xdr:cNvSpPr txBox="1"/>
      </xdr:nvSpPr>
      <xdr:spPr>
        <a:xfrm>
          <a:off x="19310427" y="66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22" name="フローチャート : 判断 721"/>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150113</xdr:rowOff>
    </xdr:from>
    <xdr:ext cx="378565" cy="259045"/>
    <xdr:sp macro="" textlink="">
      <xdr:nvSpPr>
        <xdr:cNvPr id="723" name="テキスト ボックス 722"/>
        <xdr:cNvSpPr txBox="1"/>
      </xdr:nvSpPr>
      <xdr:spPr>
        <a:xfrm>
          <a:off x="18467017" y="666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170706</xdr:rowOff>
    </xdr:from>
    <xdr:to>
      <xdr:col>32</xdr:col>
      <xdr:colOff>238125</xdr:colOff>
      <xdr:row>37</xdr:row>
      <xdr:rowOff>100856</xdr:rowOff>
    </xdr:to>
    <xdr:sp macro="" textlink="">
      <xdr:nvSpPr>
        <xdr:cNvPr id="729" name="円/楕円 728"/>
        <xdr:cNvSpPr/>
      </xdr:nvSpPr>
      <xdr:spPr>
        <a:xfrm>
          <a:off x="22110700" y="63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22133</xdr:rowOff>
    </xdr:from>
    <xdr:ext cx="469744" cy="259045"/>
    <xdr:sp macro="" textlink="">
      <xdr:nvSpPr>
        <xdr:cNvPr id="730" name="投資及び出資金該当値テキスト"/>
        <xdr:cNvSpPr txBox="1"/>
      </xdr:nvSpPr>
      <xdr:spPr>
        <a:xfrm>
          <a:off x="22212300" y="619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43670</xdr:rowOff>
    </xdr:from>
    <xdr:to>
      <xdr:col>31</xdr:col>
      <xdr:colOff>85725</xdr:colOff>
      <xdr:row>36</xdr:row>
      <xdr:rowOff>145270</xdr:rowOff>
    </xdr:to>
    <xdr:sp macro="" textlink="">
      <xdr:nvSpPr>
        <xdr:cNvPr id="731" name="円/楕円 730"/>
        <xdr:cNvSpPr/>
      </xdr:nvSpPr>
      <xdr:spPr>
        <a:xfrm>
          <a:off x="21272500" y="621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161797</xdr:rowOff>
    </xdr:from>
    <xdr:ext cx="469744" cy="259045"/>
    <xdr:sp macro="" textlink="">
      <xdr:nvSpPr>
        <xdr:cNvPr id="732" name="テキスト ボックス 731"/>
        <xdr:cNvSpPr txBox="1"/>
      </xdr:nvSpPr>
      <xdr:spPr>
        <a:xfrm>
          <a:off x="21088427" y="599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65713</xdr:rowOff>
    </xdr:from>
    <xdr:to>
      <xdr:col>29</xdr:col>
      <xdr:colOff>568325</xdr:colOff>
      <xdr:row>37</xdr:row>
      <xdr:rowOff>167314</xdr:rowOff>
    </xdr:to>
    <xdr:sp macro="" textlink="">
      <xdr:nvSpPr>
        <xdr:cNvPr id="733" name="円/楕円 732"/>
        <xdr:cNvSpPr/>
      </xdr:nvSpPr>
      <xdr:spPr>
        <a:xfrm>
          <a:off x="20383500" y="6409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12390</xdr:rowOff>
    </xdr:from>
    <xdr:ext cx="469744" cy="259045"/>
    <xdr:sp macro="" textlink="">
      <xdr:nvSpPr>
        <xdr:cNvPr id="734" name="テキスト ボックス 733"/>
        <xdr:cNvSpPr txBox="1"/>
      </xdr:nvSpPr>
      <xdr:spPr>
        <a:xfrm>
          <a:off x="20199427" y="61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126619</xdr:rowOff>
    </xdr:from>
    <xdr:to>
      <xdr:col>28</xdr:col>
      <xdr:colOff>365125</xdr:colOff>
      <xdr:row>36</xdr:row>
      <xdr:rowOff>56769</xdr:rowOff>
    </xdr:to>
    <xdr:sp macro="" textlink="">
      <xdr:nvSpPr>
        <xdr:cNvPr id="735" name="円/楕円 734"/>
        <xdr:cNvSpPr/>
      </xdr:nvSpPr>
      <xdr:spPr>
        <a:xfrm>
          <a:off x="19494500" y="61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73296</xdr:rowOff>
    </xdr:from>
    <xdr:ext cx="469744" cy="259045"/>
    <xdr:sp macro="" textlink="">
      <xdr:nvSpPr>
        <xdr:cNvPr id="736" name="テキスト ボックス 735"/>
        <xdr:cNvSpPr txBox="1"/>
      </xdr:nvSpPr>
      <xdr:spPr>
        <a:xfrm>
          <a:off x="19310427"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167767</xdr:rowOff>
    </xdr:from>
    <xdr:to>
      <xdr:col>27</xdr:col>
      <xdr:colOff>161925</xdr:colOff>
      <xdr:row>36</xdr:row>
      <xdr:rowOff>97917</xdr:rowOff>
    </xdr:to>
    <xdr:sp macro="" textlink="">
      <xdr:nvSpPr>
        <xdr:cNvPr id="737" name="円/楕円 736"/>
        <xdr:cNvSpPr/>
      </xdr:nvSpPr>
      <xdr:spPr>
        <a:xfrm>
          <a:off x="18605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114444</xdr:rowOff>
    </xdr:from>
    <xdr:ext cx="469744" cy="259045"/>
    <xdr:sp macro="" textlink="">
      <xdr:nvSpPr>
        <xdr:cNvPr id="738" name="テキスト ボックス 737"/>
        <xdr:cNvSpPr txBox="1"/>
      </xdr:nvSpPr>
      <xdr:spPr>
        <a:xfrm>
          <a:off x="18421427"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60" name="直線コネクタ 759"/>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3"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4" name="直線コネクタ 763"/>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102438</xdr:rowOff>
    </xdr:from>
    <xdr:to>
      <xdr:col>32</xdr:col>
      <xdr:colOff>187325</xdr:colOff>
      <xdr:row>56</xdr:row>
      <xdr:rowOff>118211</xdr:rowOff>
    </xdr:to>
    <xdr:cxnSp macro="">
      <xdr:nvCxnSpPr>
        <xdr:cNvPr id="765" name="直線コネクタ 764"/>
        <xdr:cNvCxnSpPr/>
      </xdr:nvCxnSpPr>
      <xdr:spPr>
        <a:xfrm flipV="1">
          <a:off x="21323300" y="9703638"/>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7662</xdr:rowOff>
    </xdr:from>
    <xdr:ext cx="469744" cy="259045"/>
    <xdr:sp macro="" textlink="">
      <xdr:nvSpPr>
        <xdr:cNvPr id="766" name="貸付金平均値テキスト"/>
        <xdr:cNvSpPr txBox="1"/>
      </xdr:nvSpPr>
      <xdr:spPr>
        <a:xfrm>
          <a:off x="22212300" y="9780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7" name="フローチャート : 判断 766"/>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99238</xdr:rowOff>
    </xdr:from>
    <xdr:to>
      <xdr:col>31</xdr:col>
      <xdr:colOff>34925</xdr:colOff>
      <xdr:row>56</xdr:row>
      <xdr:rowOff>118211</xdr:rowOff>
    </xdr:to>
    <xdr:cxnSp macro="">
      <xdr:nvCxnSpPr>
        <xdr:cNvPr id="768" name="直線コネクタ 767"/>
        <xdr:cNvCxnSpPr/>
      </xdr:nvCxnSpPr>
      <xdr:spPr>
        <a:xfrm>
          <a:off x="20434300" y="9700438"/>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9" name="フローチャート : 判断 768"/>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81272</xdr:rowOff>
    </xdr:from>
    <xdr:ext cx="469744" cy="259045"/>
    <xdr:sp macro="" textlink="">
      <xdr:nvSpPr>
        <xdr:cNvPr id="770" name="テキスト ボックス 769"/>
        <xdr:cNvSpPr txBox="1"/>
      </xdr:nvSpPr>
      <xdr:spPr>
        <a:xfrm>
          <a:off x="21088427"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93340</xdr:rowOff>
    </xdr:from>
    <xdr:to>
      <xdr:col>29</xdr:col>
      <xdr:colOff>517525</xdr:colOff>
      <xdr:row>56</xdr:row>
      <xdr:rowOff>99238</xdr:rowOff>
    </xdr:to>
    <xdr:cxnSp macro="">
      <xdr:nvCxnSpPr>
        <xdr:cNvPr id="771" name="直線コネクタ 770"/>
        <xdr:cNvCxnSpPr/>
      </xdr:nvCxnSpPr>
      <xdr:spPr>
        <a:xfrm>
          <a:off x="19545300" y="9694540"/>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72" name="フローチャート : 判断 771"/>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62847</xdr:rowOff>
    </xdr:from>
    <xdr:ext cx="469744" cy="259045"/>
    <xdr:sp macro="" textlink="">
      <xdr:nvSpPr>
        <xdr:cNvPr id="773" name="テキスト ボックス 772"/>
        <xdr:cNvSpPr txBox="1"/>
      </xdr:nvSpPr>
      <xdr:spPr>
        <a:xfrm>
          <a:off x="20199427" y="98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75647</xdr:rowOff>
    </xdr:from>
    <xdr:to>
      <xdr:col>28</xdr:col>
      <xdr:colOff>314325</xdr:colOff>
      <xdr:row>56</xdr:row>
      <xdr:rowOff>93340</xdr:rowOff>
    </xdr:to>
    <xdr:cxnSp macro="">
      <xdr:nvCxnSpPr>
        <xdr:cNvPr id="774" name="直線コネクタ 773"/>
        <xdr:cNvCxnSpPr/>
      </xdr:nvCxnSpPr>
      <xdr:spPr>
        <a:xfrm>
          <a:off x="18656300" y="9676847"/>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5" name="フローチャート : 判断 774"/>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34089</xdr:rowOff>
    </xdr:from>
    <xdr:ext cx="469744" cy="259045"/>
    <xdr:sp macro="" textlink="">
      <xdr:nvSpPr>
        <xdr:cNvPr id="776" name="テキスト ボックス 775"/>
        <xdr:cNvSpPr txBox="1"/>
      </xdr:nvSpPr>
      <xdr:spPr>
        <a:xfrm>
          <a:off x="19310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7" name="フローチャート : 判断 776"/>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8" name="テキスト ボックス 777"/>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51638</xdr:rowOff>
    </xdr:from>
    <xdr:to>
      <xdr:col>32</xdr:col>
      <xdr:colOff>238125</xdr:colOff>
      <xdr:row>56</xdr:row>
      <xdr:rowOff>153238</xdr:rowOff>
    </xdr:to>
    <xdr:sp macro="" textlink="">
      <xdr:nvSpPr>
        <xdr:cNvPr id="784" name="円/楕円 783"/>
        <xdr:cNvSpPr/>
      </xdr:nvSpPr>
      <xdr:spPr>
        <a:xfrm>
          <a:off x="22110700" y="96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74515</xdr:rowOff>
    </xdr:from>
    <xdr:ext cx="469744" cy="259045"/>
    <xdr:sp macro="" textlink="">
      <xdr:nvSpPr>
        <xdr:cNvPr id="785" name="貸付金該当値テキスト"/>
        <xdr:cNvSpPr txBox="1"/>
      </xdr:nvSpPr>
      <xdr:spPr>
        <a:xfrm>
          <a:off x="22212300" y="950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67411</xdr:rowOff>
    </xdr:from>
    <xdr:to>
      <xdr:col>31</xdr:col>
      <xdr:colOff>85725</xdr:colOff>
      <xdr:row>56</xdr:row>
      <xdr:rowOff>169011</xdr:rowOff>
    </xdr:to>
    <xdr:sp macro="" textlink="">
      <xdr:nvSpPr>
        <xdr:cNvPr id="786" name="円/楕円 785"/>
        <xdr:cNvSpPr/>
      </xdr:nvSpPr>
      <xdr:spPr>
        <a:xfrm>
          <a:off x="21272500" y="96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14088</xdr:rowOff>
    </xdr:from>
    <xdr:ext cx="469744" cy="259045"/>
    <xdr:sp macro="" textlink="">
      <xdr:nvSpPr>
        <xdr:cNvPr id="787" name="テキスト ボックス 786"/>
        <xdr:cNvSpPr txBox="1"/>
      </xdr:nvSpPr>
      <xdr:spPr>
        <a:xfrm>
          <a:off x="21088427" y="944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48438</xdr:rowOff>
    </xdr:from>
    <xdr:to>
      <xdr:col>29</xdr:col>
      <xdr:colOff>568325</xdr:colOff>
      <xdr:row>56</xdr:row>
      <xdr:rowOff>150038</xdr:rowOff>
    </xdr:to>
    <xdr:sp macro="" textlink="">
      <xdr:nvSpPr>
        <xdr:cNvPr id="788" name="円/楕円 787"/>
        <xdr:cNvSpPr/>
      </xdr:nvSpPr>
      <xdr:spPr>
        <a:xfrm>
          <a:off x="203835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166565</xdr:rowOff>
    </xdr:from>
    <xdr:ext cx="469744" cy="259045"/>
    <xdr:sp macro="" textlink="">
      <xdr:nvSpPr>
        <xdr:cNvPr id="789" name="テキスト ボックス 788"/>
        <xdr:cNvSpPr txBox="1"/>
      </xdr:nvSpPr>
      <xdr:spPr>
        <a:xfrm>
          <a:off x="20199427" y="942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42540</xdr:rowOff>
    </xdr:from>
    <xdr:to>
      <xdr:col>28</xdr:col>
      <xdr:colOff>365125</xdr:colOff>
      <xdr:row>56</xdr:row>
      <xdr:rowOff>144140</xdr:rowOff>
    </xdr:to>
    <xdr:sp macro="" textlink="">
      <xdr:nvSpPr>
        <xdr:cNvPr id="790" name="円/楕円 789"/>
        <xdr:cNvSpPr/>
      </xdr:nvSpPr>
      <xdr:spPr>
        <a:xfrm>
          <a:off x="19494500" y="96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160667</xdr:rowOff>
    </xdr:from>
    <xdr:ext cx="469744" cy="259045"/>
    <xdr:sp macro="" textlink="">
      <xdr:nvSpPr>
        <xdr:cNvPr id="791" name="テキスト ボックス 790"/>
        <xdr:cNvSpPr txBox="1"/>
      </xdr:nvSpPr>
      <xdr:spPr>
        <a:xfrm>
          <a:off x="19310427" y="94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24847</xdr:rowOff>
    </xdr:from>
    <xdr:to>
      <xdr:col>27</xdr:col>
      <xdr:colOff>161925</xdr:colOff>
      <xdr:row>56</xdr:row>
      <xdr:rowOff>126447</xdr:rowOff>
    </xdr:to>
    <xdr:sp macro="" textlink="">
      <xdr:nvSpPr>
        <xdr:cNvPr id="792" name="円/楕円 791"/>
        <xdr:cNvSpPr/>
      </xdr:nvSpPr>
      <xdr:spPr>
        <a:xfrm>
          <a:off x="18605500" y="96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142974</xdr:rowOff>
    </xdr:from>
    <xdr:ext cx="469744" cy="259045"/>
    <xdr:sp macro="" textlink="">
      <xdr:nvSpPr>
        <xdr:cNvPr id="793" name="テキスト ボックス 792"/>
        <xdr:cNvSpPr txBox="1"/>
      </xdr:nvSpPr>
      <xdr:spPr>
        <a:xfrm>
          <a:off x="18421427" y="94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4" name="テキスト ボックス 80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2" name="テキスト ボックス 81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4" name="テキスト ボックス 81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8" name="直線コネクタ 817"/>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9"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20" name="直線コネクタ 819"/>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1"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2" name="直線コネクタ 821"/>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81521</xdr:rowOff>
    </xdr:from>
    <xdr:to>
      <xdr:col>32</xdr:col>
      <xdr:colOff>187325</xdr:colOff>
      <xdr:row>75</xdr:row>
      <xdr:rowOff>136919</xdr:rowOff>
    </xdr:to>
    <xdr:cxnSp macro="">
      <xdr:nvCxnSpPr>
        <xdr:cNvPr id="823" name="直線コネクタ 822"/>
        <xdr:cNvCxnSpPr/>
      </xdr:nvCxnSpPr>
      <xdr:spPr>
        <a:xfrm flipV="1">
          <a:off x="21323300" y="12940271"/>
          <a:ext cx="8382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4"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5" name="フローチャート : 判断 824"/>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136919</xdr:rowOff>
    </xdr:from>
    <xdr:to>
      <xdr:col>31</xdr:col>
      <xdr:colOff>34925</xdr:colOff>
      <xdr:row>76</xdr:row>
      <xdr:rowOff>60528</xdr:rowOff>
    </xdr:to>
    <xdr:cxnSp macro="">
      <xdr:nvCxnSpPr>
        <xdr:cNvPr id="826" name="直線コネクタ 825"/>
        <xdr:cNvCxnSpPr/>
      </xdr:nvCxnSpPr>
      <xdr:spPr>
        <a:xfrm flipV="1">
          <a:off x="20434300" y="12995669"/>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7" name="フローチャート : 判断 826"/>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8" name="テキスト ボックス 827"/>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60528</xdr:rowOff>
    </xdr:from>
    <xdr:to>
      <xdr:col>29</xdr:col>
      <xdr:colOff>517525</xdr:colOff>
      <xdr:row>76</xdr:row>
      <xdr:rowOff>130480</xdr:rowOff>
    </xdr:to>
    <xdr:cxnSp macro="">
      <xdr:nvCxnSpPr>
        <xdr:cNvPr id="829" name="直線コネクタ 828"/>
        <xdr:cNvCxnSpPr/>
      </xdr:nvCxnSpPr>
      <xdr:spPr>
        <a:xfrm flipV="1">
          <a:off x="19545300" y="13090728"/>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30" name="フローチャート : 判断 829"/>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31" name="テキスト ボックス 830"/>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46659</xdr:rowOff>
    </xdr:from>
    <xdr:to>
      <xdr:col>28</xdr:col>
      <xdr:colOff>314325</xdr:colOff>
      <xdr:row>76</xdr:row>
      <xdr:rowOff>130480</xdr:rowOff>
    </xdr:to>
    <xdr:cxnSp macro="">
      <xdr:nvCxnSpPr>
        <xdr:cNvPr id="832" name="直線コネクタ 831"/>
        <xdr:cNvCxnSpPr/>
      </xdr:nvCxnSpPr>
      <xdr:spPr>
        <a:xfrm>
          <a:off x="18656300" y="13076859"/>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3" name="フローチャート : 判断 832"/>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4" name="テキスト ボックス 833"/>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5" name="フローチャート : 判断 834"/>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6" name="テキスト ボックス 835"/>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30721</xdr:rowOff>
    </xdr:from>
    <xdr:to>
      <xdr:col>32</xdr:col>
      <xdr:colOff>238125</xdr:colOff>
      <xdr:row>75</xdr:row>
      <xdr:rowOff>132321</xdr:rowOff>
    </xdr:to>
    <xdr:sp macro="" textlink="">
      <xdr:nvSpPr>
        <xdr:cNvPr id="842" name="円/楕円 841"/>
        <xdr:cNvSpPr/>
      </xdr:nvSpPr>
      <xdr:spPr>
        <a:xfrm>
          <a:off x="22110700" y="128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9148</xdr:rowOff>
    </xdr:from>
    <xdr:ext cx="534377" cy="259045"/>
    <xdr:sp macro="" textlink="">
      <xdr:nvSpPr>
        <xdr:cNvPr id="843" name="繰出金該当値テキスト"/>
        <xdr:cNvSpPr txBox="1"/>
      </xdr:nvSpPr>
      <xdr:spPr>
        <a:xfrm>
          <a:off x="22212300" y="128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86119</xdr:rowOff>
    </xdr:from>
    <xdr:to>
      <xdr:col>31</xdr:col>
      <xdr:colOff>85725</xdr:colOff>
      <xdr:row>76</xdr:row>
      <xdr:rowOff>16269</xdr:rowOff>
    </xdr:to>
    <xdr:sp macro="" textlink="">
      <xdr:nvSpPr>
        <xdr:cNvPr id="844" name="円/楕円 843"/>
        <xdr:cNvSpPr/>
      </xdr:nvSpPr>
      <xdr:spPr>
        <a:xfrm>
          <a:off x="21272500" y="129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7396</xdr:rowOff>
    </xdr:from>
    <xdr:ext cx="534377" cy="259045"/>
    <xdr:sp macro="" textlink="">
      <xdr:nvSpPr>
        <xdr:cNvPr id="845" name="テキスト ボックス 844"/>
        <xdr:cNvSpPr txBox="1"/>
      </xdr:nvSpPr>
      <xdr:spPr>
        <a:xfrm>
          <a:off x="21056111" y="130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9728</xdr:rowOff>
    </xdr:from>
    <xdr:to>
      <xdr:col>29</xdr:col>
      <xdr:colOff>568325</xdr:colOff>
      <xdr:row>76</xdr:row>
      <xdr:rowOff>111328</xdr:rowOff>
    </xdr:to>
    <xdr:sp macro="" textlink="">
      <xdr:nvSpPr>
        <xdr:cNvPr id="846" name="円/楕円 845"/>
        <xdr:cNvSpPr/>
      </xdr:nvSpPr>
      <xdr:spPr>
        <a:xfrm>
          <a:off x="20383500" y="130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102455</xdr:rowOff>
    </xdr:from>
    <xdr:ext cx="534377" cy="259045"/>
    <xdr:sp macro="" textlink="">
      <xdr:nvSpPr>
        <xdr:cNvPr id="847" name="テキスト ボックス 846"/>
        <xdr:cNvSpPr txBox="1"/>
      </xdr:nvSpPr>
      <xdr:spPr>
        <a:xfrm>
          <a:off x="20167111" y="131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79680</xdr:rowOff>
    </xdr:from>
    <xdr:to>
      <xdr:col>28</xdr:col>
      <xdr:colOff>365125</xdr:colOff>
      <xdr:row>77</xdr:row>
      <xdr:rowOff>9830</xdr:rowOff>
    </xdr:to>
    <xdr:sp macro="" textlink="">
      <xdr:nvSpPr>
        <xdr:cNvPr id="848" name="円/楕円 847"/>
        <xdr:cNvSpPr/>
      </xdr:nvSpPr>
      <xdr:spPr>
        <a:xfrm>
          <a:off x="19494500" y="13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957</xdr:rowOff>
    </xdr:from>
    <xdr:ext cx="534377" cy="259045"/>
    <xdr:sp macro="" textlink="">
      <xdr:nvSpPr>
        <xdr:cNvPr id="849" name="テキスト ボックス 848"/>
        <xdr:cNvSpPr txBox="1"/>
      </xdr:nvSpPr>
      <xdr:spPr>
        <a:xfrm>
          <a:off x="19278111" y="1320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167309</xdr:rowOff>
    </xdr:from>
    <xdr:to>
      <xdr:col>27</xdr:col>
      <xdr:colOff>161925</xdr:colOff>
      <xdr:row>76</xdr:row>
      <xdr:rowOff>97459</xdr:rowOff>
    </xdr:to>
    <xdr:sp macro="" textlink="">
      <xdr:nvSpPr>
        <xdr:cNvPr id="850" name="円/楕円 849"/>
        <xdr:cNvSpPr/>
      </xdr:nvSpPr>
      <xdr:spPr>
        <a:xfrm>
          <a:off x="18605500" y="130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88586</xdr:rowOff>
    </xdr:from>
    <xdr:ext cx="534377" cy="259045"/>
    <xdr:sp macro="" textlink="">
      <xdr:nvSpPr>
        <xdr:cNvPr id="851" name="テキスト ボックス 850"/>
        <xdr:cNvSpPr txBox="1"/>
      </xdr:nvSpPr>
      <xdr:spPr>
        <a:xfrm>
          <a:off x="18389111" y="131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2" name="直線コネクタ 86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3" name="テキスト ボックス 86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4" name="直線コネクタ 86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5" name="テキスト ボックス 86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6" name="直線コネクタ 86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7" name="テキスト ボックス 86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8" name="直線コネクタ 86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9" name="テキスト ボックス 86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1" name="テキスト ボックス 87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3" name="直線コネクタ 87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8" name="直線コネクタ 87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0" name="フローチャート : 判断 87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1" name="直線コネクタ 88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2" name="フローチャート : 判断 88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3" name="テキスト ボックス 882"/>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4" name="直線コネクタ 88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5" name="フローチャート : 判断 88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6" name="テキスト ボックス 88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7" name="直線コネクタ 88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8" name="フローチャート : 判断 887"/>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9" name="テキスト ボックス 888"/>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0" name="フローチャート : 判断 889"/>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1" name="テキスト ボックス 890"/>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7" name="円/楕円 89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9" name="円/楕円 89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0" name="テキスト ボックス 899"/>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1" name="円/楕円 90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2" name="テキスト ボックス 901"/>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3" name="円/楕円 90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4" name="テキスト ボックス 90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5" name="円/楕円 90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6" name="テキスト ボックス 90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人件費は住民１人当たり</a:t>
          </a:r>
          <a:r>
            <a:rPr kumimoji="1" lang="en-US" altLang="ja-JP" sz="1100">
              <a:solidFill>
                <a:schemeClr val="dk1"/>
              </a:solidFill>
              <a:effectLst/>
              <a:latin typeface="+mn-lt"/>
              <a:ea typeface="+mn-ea"/>
              <a:cs typeface="+mn-cs"/>
            </a:rPr>
            <a:t>37,933</a:t>
          </a:r>
          <a:r>
            <a:rPr kumimoji="1" lang="ja-JP" altLang="en-US" sz="1100">
              <a:solidFill>
                <a:schemeClr val="dk1"/>
              </a:solidFill>
              <a:effectLst/>
              <a:latin typeface="+mn-lt"/>
              <a:ea typeface="+mn-ea"/>
              <a:cs typeface="+mn-cs"/>
            </a:rPr>
            <a:t>円となっており、類似団体と比較して最も低く抑えられている。また、扶助費も住民１人当たり</a:t>
          </a:r>
          <a:r>
            <a:rPr kumimoji="1" lang="en-US" altLang="ja-JP" sz="1100">
              <a:solidFill>
                <a:schemeClr val="dk1"/>
              </a:solidFill>
              <a:effectLst/>
              <a:latin typeface="+mn-lt"/>
              <a:ea typeface="+mn-ea"/>
              <a:cs typeface="+mn-cs"/>
            </a:rPr>
            <a:t>57,950</a:t>
          </a:r>
          <a:r>
            <a:rPr kumimoji="1" lang="ja-JP" altLang="en-US" sz="1100">
              <a:solidFill>
                <a:schemeClr val="dk1"/>
              </a:solidFill>
              <a:effectLst/>
              <a:latin typeface="+mn-lt"/>
              <a:ea typeface="+mn-ea"/>
              <a:cs typeface="+mn-cs"/>
            </a:rPr>
            <a:t>円と最も低く抑えられており、</a:t>
          </a:r>
          <a:r>
            <a:rPr kumimoji="1" lang="ja-JP" altLang="ja-JP" sz="1100">
              <a:solidFill>
                <a:schemeClr val="dk1"/>
              </a:solidFill>
              <a:effectLst/>
              <a:latin typeface="+mn-lt"/>
              <a:ea typeface="+mn-ea"/>
              <a:cs typeface="+mn-cs"/>
            </a:rPr>
            <a:t>行財政改革への取り組み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執行</a:t>
          </a:r>
          <a:r>
            <a:rPr kumimoji="1" lang="ja-JP" altLang="ja-JP" sz="1100">
              <a:solidFill>
                <a:schemeClr val="dk1"/>
              </a:solidFill>
              <a:effectLst/>
              <a:latin typeface="+mn-lt"/>
              <a:ea typeface="+mn-ea"/>
              <a:cs typeface="+mn-cs"/>
            </a:rPr>
            <a:t>や助成費の見直し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により経費の削減</a:t>
          </a:r>
          <a:r>
            <a:rPr kumimoji="1" lang="ja-JP" altLang="en-US" sz="1100">
              <a:solidFill>
                <a:schemeClr val="dk1"/>
              </a:solidFill>
              <a:effectLst/>
              <a:latin typeface="+mn-lt"/>
              <a:ea typeface="+mn-ea"/>
              <a:cs typeface="+mn-cs"/>
            </a:rPr>
            <a:t>に努めたことが要因である。物件費と積立金は前年度から大きく増加しており、物件費で</a:t>
          </a:r>
          <a:r>
            <a:rPr kumimoji="1" lang="en-US" altLang="ja-JP" sz="1100">
              <a:solidFill>
                <a:schemeClr val="dk1"/>
              </a:solidFill>
              <a:effectLst/>
              <a:latin typeface="+mn-lt"/>
              <a:ea typeface="+mn-ea"/>
              <a:cs typeface="+mn-cs"/>
            </a:rPr>
            <a:t>22.5</a:t>
          </a:r>
          <a:r>
            <a:rPr kumimoji="1" lang="ja-JP" altLang="en-US" sz="1100">
              <a:solidFill>
                <a:schemeClr val="dk1"/>
              </a:solidFill>
              <a:effectLst/>
              <a:latin typeface="+mn-lt"/>
              <a:ea typeface="+mn-ea"/>
              <a:cs typeface="+mn-cs"/>
            </a:rPr>
            <a:t>ポイント、積立金で</a:t>
          </a:r>
          <a:r>
            <a:rPr kumimoji="1" lang="en-US" altLang="ja-JP" sz="1100">
              <a:solidFill>
                <a:schemeClr val="dk1"/>
              </a:solidFill>
              <a:effectLst/>
              <a:latin typeface="+mn-lt"/>
              <a:ea typeface="+mn-ea"/>
              <a:cs typeface="+mn-cs"/>
            </a:rPr>
            <a:t>126.8</a:t>
          </a:r>
          <a:r>
            <a:rPr kumimoji="1" lang="ja-JP" altLang="en-US" sz="1100">
              <a:solidFill>
                <a:schemeClr val="dk1"/>
              </a:solidFill>
              <a:effectLst/>
              <a:latin typeface="+mn-lt"/>
              <a:ea typeface="+mn-ea"/>
              <a:cs typeface="+mn-cs"/>
            </a:rPr>
            <a:t>ポイント増加している。これは、ふるさと納税寄付金が増加したことに伴うものであり、</a:t>
          </a:r>
          <a:r>
            <a:rPr kumimoji="1" lang="ja-JP" altLang="ja-JP" sz="1100">
              <a:solidFill>
                <a:schemeClr val="dk1"/>
              </a:solidFill>
              <a:effectLst/>
              <a:latin typeface="+mn-lt"/>
              <a:ea typeface="+mn-ea"/>
              <a:cs typeface="+mn-cs"/>
            </a:rPr>
            <a:t>寄附金の返礼品</a:t>
          </a:r>
          <a:r>
            <a:rPr kumimoji="1" lang="ja-JP" altLang="en-US" sz="1100">
              <a:solidFill>
                <a:schemeClr val="dk1"/>
              </a:solidFill>
              <a:effectLst/>
              <a:latin typeface="+mn-lt"/>
              <a:ea typeface="+mn-ea"/>
              <a:cs typeface="+mn-cs"/>
            </a:rPr>
            <a:t>の増加により物件費が増加している。また、寄附金については基金へ積立しているため、積立金の増加の要因となっている。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142,016
138,888
70.31
50,418,637
47,656,429
2,741,790
27,676,703
48,356,641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88494</xdr:rowOff>
    </xdr:from>
    <xdr:to>
      <xdr:col>6</xdr:col>
      <xdr:colOff>511175</xdr:colOff>
      <xdr:row>39</xdr:row>
      <xdr:rowOff>24943</xdr:rowOff>
    </xdr:to>
    <xdr:cxnSp macro="">
      <xdr:nvCxnSpPr>
        <xdr:cNvPr id="59" name="直線コネクタ 58"/>
        <xdr:cNvCxnSpPr/>
      </xdr:nvCxnSpPr>
      <xdr:spPr>
        <a:xfrm flipV="1">
          <a:off x="3797300" y="6603594"/>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24943</xdr:rowOff>
    </xdr:from>
    <xdr:to>
      <xdr:col>5</xdr:col>
      <xdr:colOff>358775</xdr:colOff>
      <xdr:row>39</xdr:row>
      <xdr:rowOff>48717</xdr:rowOff>
    </xdr:to>
    <xdr:cxnSp macro="">
      <xdr:nvCxnSpPr>
        <xdr:cNvPr id="62" name="直線コネクタ 61"/>
        <xdr:cNvCxnSpPr/>
      </xdr:nvCxnSpPr>
      <xdr:spPr>
        <a:xfrm flipV="1">
          <a:off x="2908300" y="6711493"/>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64" name="テキスト ボックス 63"/>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138785</xdr:rowOff>
    </xdr:from>
    <xdr:to>
      <xdr:col>4</xdr:col>
      <xdr:colOff>155575</xdr:colOff>
      <xdr:row>39</xdr:row>
      <xdr:rowOff>48717</xdr:rowOff>
    </xdr:to>
    <xdr:cxnSp macro="">
      <xdr:nvCxnSpPr>
        <xdr:cNvPr id="65" name="直線コネクタ 64"/>
        <xdr:cNvCxnSpPr/>
      </xdr:nvCxnSpPr>
      <xdr:spPr>
        <a:xfrm>
          <a:off x="2019300" y="6653885"/>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7" name="テキスト ボックス 6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105410</xdr:rowOff>
    </xdr:from>
    <xdr:to>
      <xdr:col>2</xdr:col>
      <xdr:colOff>638175</xdr:colOff>
      <xdr:row>38</xdr:row>
      <xdr:rowOff>138785</xdr:rowOff>
    </xdr:to>
    <xdr:cxnSp macro="">
      <xdr:nvCxnSpPr>
        <xdr:cNvPr id="68" name="直線コネクタ 67"/>
        <xdr:cNvCxnSpPr/>
      </xdr:nvCxnSpPr>
      <xdr:spPr>
        <a:xfrm>
          <a:off x="1130300" y="6449060"/>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57980</xdr:rowOff>
    </xdr:from>
    <xdr:ext cx="469744" cy="259045"/>
    <xdr:sp macro="" textlink="">
      <xdr:nvSpPr>
        <xdr:cNvPr id="70" name="テキスト ボックス 69"/>
        <xdr:cNvSpPr txBox="1"/>
      </xdr:nvSpPr>
      <xdr:spPr>
        <a:xfrm>
          <a:off x="1784427" y="5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9517</xdr:rowOff>
    </xdr:from>
    <xdr:ext cx="469744" cy="259045"/>
    <xdr:sp macro="" textlink="">
      <xdr:nvSpPr>
        <xdr:cNvPr id="72" name="テキスト ボックス 71"/>
        <xdr:cNvSpPr txBox="1"/>
      </xdr:nvSpPr>
      <xdr:spPr>
        <a:xfrm>
          <a:off x="895427" y="51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37694</xdr:rowOff>
    </xdr:from>
    <xdr:to>
      <xdr:col>6</xdr:col>
      <xdr:colOff>561975</xdr:colOff>
      <xdr:row>38</xdr:row>
      <xdr:rowOff>139294</xdr:rowOff>
    </xdr:to>
    <xdr:sp macro="" textlink="">
      <xdr:nvSpPr>
        <xdr:cNvPr id="78" name="円/楕円 77"/>
        <xdr:cNvSpPr/>
      </xdr:nvSpPr>
      <xdr:spPr>
        <a:xfrm>
          <a:off x="45847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124070</xdr:rowOff>
    </xdr:from>
    <xdr:ext cx="469744" cy="259045"/>
    <xdr:sp macro="" textlink="">
      <xdr:nvSpPr>
        <xdr:cNvPr id="79" name="議会費該当値テキスト"/>
        <xdr:cNvSpPr txBox="1"/>
      </xdr:nvSpPr>
      <xdr:spPr>
        <a:xfrm>
          <a:off x="4686300" y="646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145593</xdr:rowOff>
    </xdr:from>
    <xdr:to>
      <xdr:col>5</xdr:col>
      <xdr:colOff>409575</xdr:colOff>
      <xdr:row>39</xdr:row>
      <xdr:rowOff>75743</xdr:rowOff>
    </xdr:to>
    <xdr:sp macro="" textlink="">
      <xdr:nvSpPr>
        <xdr:cNvPr id="80" name="円/楕円 79"/>
        <xdr:cNvSpPr/>
      </xdr:nvSpPr>
      <xdr:spPr>
        <a:xfrm>
          <a:off x="3746500" y="66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66870</xdr:rowOff>
    </xdr:from>
    <xdr:ext cx="469744" cy="259045"/>
    <xdr:sp macro="" textlink="">
      <xdr:nvSpPr>
        <xdr:cNvPr id="81" name="テキスト ボックス 80"/>
        <xdr:cNvSpPr txBox="1"/>
      </xdr:nvSpPr>
      <xdr:spPr>
        <a:xfrm>
          <a:off x="3562427" y="67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169367</xdr:rowOff>
    </xdr:from>
    <xdr:to>
      <xdr:col>4</xdr:col>
      <xdr:colOff>206375</xdr:colOff>
      <xdr:row>39</xdr:row>
      <xdr:rowOff>99517</xdr:rowOff>
    </xdr:to>
    <xdr:sp macro="" textlink="">
      <xdr:nvSpPr>
        <xdr:cNvPr id="82" name="円/楕円 81"/>
        <xdr:cNvSpPr/>
      </xdr:nvSpPr>
      <xdr:spPr>
        <a:xfrm>
          <a:off x="2857500" y="66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90644</xdr:rowOff>
    </xdr:from>
    <xdr:ext cx="469744" cy="259045"/>
    <xdr:sp macro="" textlink="">
      <xdr:nvSpPr>
        <xdr:cNvPr id="83" name="テキスト ボックス 82"/>
        <xdr:cNvSpPr txBox="1"/>
      </xdr:nvSpPr>
      <xdr:spPr>
        <a:xfrm>
          <a:off x="2673427" y="67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87985</xdr:rowOff>
    </xdr:from>
    <xdr:to>
      <xdr:col>3</xdr:col>
      <xdr:colOff>3175</xdr:colOff>
      <xdr:row>39</xdr:row>
      <xdr:rowOff>18135</xdr:rowOff>
    </xdr:to>
    <xdr:sp macro="" textlink="">
      <xdr:nvSpPr>
        <xdr:cNvPr id="84" name="円/楕円 83"/>
        <xdr:cNvSpPr/>
      </xdr:nvSpPr>
      <xdr:spPr>
        <a:xfrm>
          <a:off x="196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9262</xdr:rowOff>
    </xdr:from>
    <xdr:ext cx="469744" cy="259045"/>
    <xdr:sp macro="" textlink="">
      <xdr:nvSpPr>
        <xdr:cNvPr id="85" name="テキスト ボックス 84"/>
        <xdr:cNvSpPr txBox="1"/>
      </xdr:nvSpPr>
      <xdr:spPr>
        <a:xfrm>
          <a:off x="1784427" y="669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54610</xdr:rowOff>
    </xdr:from>
    <xdr:to>
      <xdr:col>1</xdr:col>
      <xdr:colOff>485775</xdr:colOff>
      <xdr:row>37</xdr:row>
      <xdr:rowOff>156210</xdr:rowOff>
    </xdr:to>
    <xdr:sp macro="" textlink="">
      <xdr:nvSpPr>
        <xdr:cNvPr id="86" name="円/楕円 85"/>
        <xdr:cNvSpPr/>
      </xdr:nvSpPr>
      <xdr:spPr>
        <a:xfrm>
          <a:off x="107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147337</xdr:rowOff>
    </xdr:from>
    <xdr:ext cx="469744" cy="259045"/>
    <xdr:sp macro="" textlink="">
      <xdr:nvSpPr>
        <xdr:cNvPr id="87" name="テキスト ボックス 86"/>
        <xdr:cNvSpPr txBox="1"/>
      </xdr:nvSpPr>
      <xdr:spPr>
        <a:xfrm>
          <a:off x="89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17723</xdr:rowOff>
    </xdr:from>
    <xdr:to>
      <xdr:col>6</xdr:col>
      <xdr:colOff>511175</xdr:colOff>
      <xdr:row>57</xdr:row>
      <xdr:rowOff>68510</xdr:rowOff>
    </xdr:to>
    <xdr:cxnSp macro="">
      <xdr:nvCxnSpPr>
        <xdr:cNvPr id="117" name="直線コネクタ 116"/>
        <xdr:cNvCxnSpPr/>
      </xdr:nvCxnSpPr>
      <xdr:spPr>
        <a:xfrm flipV="1">
          <a:off x="3797300" y="9618923"/>
          <a:ext cx="838200" cy="2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96628</xdr:rowOff>
    </xdr:from>
    <xdr:to>
      <xdr:col>5</xdr:col>
      <xdr:colOff>358775</xdr:colOff>
      <xdr:row>57</xdr:row>
      <xdr:rowOff>68510</xdr:rowOff>
    </xdr:to>
    <xdr:cxnSp macro="">
      <xdr:nvCxnSpPr>
        <xdr:cNvPr id="120" name="直線コネクタ 119"/>
        <xdr:cNvCxnSpPr/>
      </xdr:nvCxnSpPr>
      <xdr:spPr>
        <a:xfrm>
          <a:off x="2908300" y="9697828"/>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2" name="テキスト ボックス 121"/>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96628</xdr:rowOff>
    </xdr:from>
    <xdr:to>
      <xdr:col>4</xdr:col>
      <xdr:colOff>155575</xdr:colOff>
      <xdr:row>57</xdr:row>
      <xdr:rowOff>101600</xdr:rowOff>
    </xdr:to>
    <xdr:cxnSp macro="">
      <xdr:nvCxnSpPr>
        <xdr:cNvPr id="123" name="直線コネクタ 122"/>
        <xdr:cNvCxnSpPr/>
      </xdr:nvCxnSpPr>
      <xdr:spPr>
        <a:xfrm flipV="1">
          <a:off x="2019300" y="9697828"/>
          <a:ext cx="889000" cy="17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5" name="テキスト ボックス 124"/>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100114</xdr:rowOff>
    </xdr:from>
    <xdr:to>
      <xdr:col>2</xdr:col>
      <xdr:colOff>638175</xdr:colOff>
      <xdr:row>57</xdr:row>
      <xdr:rowOff>101600</xdr:rowOff>
    </xdr:to>
    <xdr:cxnSp macro="">
      <xdr:nvCxnSpPr>
        <xdr:cNvPr id="126" name="直線コネクタ 125"/>
        <xdr:cNvCxnSpPr/>
      </xdr:nvCxnSpPr>
      <xdr:spPr>
        <a:xfrm>
          <a:off x="1130300" y="987276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138373</xdr:rowOff>
    </xdr:from>
    <xdr:to>
      <xdr:col>6</xdr:col>
      <xdr:colOff>561975</xdr:colOff>
      <xdr:row>56</xdr:row>
      <xdr:rowOff>68523</xdr:rowOff>
    </xdr:to>
    <xdr:sp macro="" textlink="">
      <xdr:nvSpPr>
        <xdr:cNvPr id="136" name="円/楕円 135"/>
        <xdr:cNvSpPr/>
      </xdr:nvSpPr>
      <xdr:spPr>
        <a:xfrm>
          <a:off x="4584700" y="95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161250</xdr:rowOff>
    </xdr:from>
    <xdr:ext cx="534377" cy="259045"/>
    <xdr:sp macro="" textlink="">
      <xdr:nvSpPr>
        <xdr:cNvPr id="137" name="総務費該当値テキスト"/>
        <xdr:cNvSpPr txBox="1"/>
      </xdr:nvSpPr>
      <xdr:spPr>
        <a:xfrm>
          <a:off x="4686300" y="94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17710</xdr:rowOff>
    </xdr:from>
    <xdr:to>
      <xdr:col>5</xdr:col>
      <xdr:colOff>409575</xdr:colOff>
      <xdr:row>57</xdr:row>
      <xdr:rowOff>119310</xdr:rowOff>
    </xdr:to>
    <xdr:sp macro="" textlink="">
      <xdr:nvSpPr>
        <xdr:cNvPr id="138" name="円/楕円 137"/>
        <xdr:cNvSpPr/>
      </xdr:nvSpPr>
      <xdr:spPr>
        <a:xfrm>
          <a:off x="3746500" y="97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110437</xdr:rowOff>
    </xdr:from>
    <xdr:ext cx="534377" cy="259045"/>
    <xdr:sp macro="" textlink="">
      <xdr:nvSpPr>
        <xdr:cNvPr id="139" name="テキスト ボックス 138"/>
        <xdr:cNvSpPr txBox="1"/>
      </xdr:nvSpPr>
      <xdr:spPr>
        <a:xfrm>
          <a:off x="3530111" y="98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45828</xdr:rowOff>
    </xdr:from>
    <xdr:to>
      <xdr:col>4</xdr:col>
      <xdr:colOff>206375</xdr:colOff>
      <xdr:row>56</xdr:row>
      <xdr:rowOff>147428</xdr:rowOff>
    </xdr:to>
    <xdr:sp macro="" textlink="">
      <xdr:nvSpPr>
        <xdr:cNvPr id="140" name="円/楕円 139"/>
        <xdr:cNvSpPr/>
      </xdr:nvSpPr>
      <xdr:spPr>
        <a:xfrm>
          <a:off x="2857500" y="96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138555</xdr:rowOff>
    </xdr:from>
    <xdr:ext cx="534377" cy="259045"/>
    <xdr:sp macro="" textlink="">
      <xdr:nvSpPr>
        <xdr:cNvPr id="141" name="テキスト ボックス 140"/>
        <xdr:cNvSpPr txBox="1"/>
      </xdr:nvSpPr>
      <xdr:spPr>
        <a:xfrm>
          <a:off x="2641111" y="97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50800</xdr:rowOff>
    </xdr:from>
    <xdr:to>
      <xdr:col>3</xdr:col>
      <xdr:colOff>3175</xdr:colOff>
      <xdr:row>57</xdr:row>
      <xdr:rowOff>152400</xdr:rowOff>
    </xdr:to>
    <xdr:sp macro="" textlink="">
      <xdr:nvSpPr>
        <xdr:cNvPr id="142" name="円/楕円 141"/>
        <xdr:cNvSpPr/>
      </xdr:nvSpPr>
      <xdr:spPr>
        <a:xfrm>
          <a:off x="1968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143527</xdr:rowOff>
    </xdr:from>
    <xdr:ext cx="534377" cy="259045"/>
    <xdr:sp macro="" textlink="">
      <xdr:nvSpPr>
        <xdr:cNvPr id="143" name="テキスト ボックス 142"/>
        <xdr:cNvSpPr txBox="1"/>
      </xdr:nvSpPr>
      <xdr:spPr>
        <a:xfrm>
          <a:off x="1752111" y="99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49314</xdr:rowOff>
    </xdr:from>
    <xdr:to>
      <xdr:col>1</xdr:col>
      <xdr:colOff>485775</xdr:colOff>
      <xdr:row>57</xdr:row>
      <xdr:rowOff>150914</xdr:rowOff>
    </xdr:to>
    <xdr:sp macro="" textlink="">
      <xdr:nvSpPr>
        <xdr:cNvPr id="144" name="円/楕円 143"/>
        <xdr:cNvSpPr/>
      </xdr:nvSpPr>
      <xdr:spPr>
        <a:xfrm>
          <a:off x="1079500" y="98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142041</xdr:rowOff>
    </xdr:from>
    <xdr:ext cx="534377" cy="259045"/>
    <xdr:sp macro="" textlink="">
      <xdr:nvSpPr>
        <xdr:cNvPr id="145" name="テキスト ボックス 144"/>
        <xdr:cNvSpPr txBox="1"/>
      </xdr:nvSpPr>
      <xdr:spPr>
        <a:xfrm>
          <a:off x="863111" y="99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8043</xdr:rowOff>
    </xdr:from>
    <xdr:to>
      <xdr:col>6</xdr:col>
      <xdr:colOff>511175</xdr:colOff>
      <xdr:row>78</xdr:row>
      <xdr:rowOff>24910</xdr:rowOff>
    </xdr:to>
    <xdr:cxnSp macro="">
      <xdr:nvCxnSpPr>
        <xdr:cNvPr id="177" name="直線コネクタ 176"/>
        <xdr:cNvCxnSpPr/>
      </xdr:nvCxnSpPr>
      <xdr:spPr>
        <a:xfrm flipV="1">
          <a:off x="3797300" y="13381143"/>
          <a:ext cx="8382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78"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24910</xdr:rowOff>
    </xdr:from>
    <xdr:to>
      <xdr:col>5</xdr:col>
      <xdr:colOff>358775</xdr:colOff>
      <xdr:row>78</xdr:row>
      <xdr:rowOff>151538</xdr:rowOff>
    </xdr:to>
    <xdr:cxnSp macro="">
      <xdr:nvCxnSpPr>
        <xdr:cNvPr id="180" name="直線コネクタ 179"/>
        <xdr:cNvCxnSpPr/>
      </xdr:nvCxnSpPr>
      <xdr:spPr>
        <a:xfrm flipV="1">
          <a:off x="2908300" y="13398010"/>
          <a:ext cx="889000" cy="1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2" name="テキスト ボックス 181"/>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151538</xdr:rowOff>
    </xdr:from>
    <xdr:to>
      <xdr:col>4</xdr:col>
      <xdr:colOff>155575</xdr:colOff>
      <xdr:row>79</xdr:row>
      <xdr:rowOff>23523</xdr:rowOff>
    </xdr:to>
    <xdr:cxnSp macro="">
      <xdr:nvCxnSpPr>
        <xdr:cNvPr id="183" name="直線コネクタ 182"/>
        <xdr:cNvCxnSpPr/>
      </xdr:nvCxnSpPr>
      <xdr:spPr>
        <a:xfrm flipV="1">
          <a:off x="2019300" y="1352463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148141</xdr:rowOff>
    </xdr:from>
    <xdr:to>
      <xdr:col>2</xdr:col>
      <xdr:colOff>638175</xdr:colOff>
      <xdr:row>79</xdr:row>
      <xdr:rowOff>23523</xdr:rowOff>
    </xdr:to>
    <xdr:cxnSp macro="">
      <xdr:nvCxnSpPr>
        <xdr:cNvPr id="186" name="直線コネクタ 185"/>
        <xdr:cNvCxnSpPr/>
      </xdr:nvCxnSpPr>
      <xdr:spPr>
        <a:xfrm>
          <a:off x="1130300" y="13521241"/>
          <a:ext cx="889000" cy="4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8" name="テキスト ボックス 187"/>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0" name="テキスト ボックス 189"/>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128693</xdr:rowOff>
    </xdr:from>
    <xdr:to>
      <xdr:col>6</xdr:col>
      <xdr:colOff>561975</xdr:colOff>
      <xdr:row>78</xdr:row>
      <xdr:rowOff>58843</xdr:rowOff>
    </xdr:to>
    <xdr:sp macro="" textlink="">
      <xdr:nvSpPr>
        <xdr:cNvPr id="196" name="円/楕円 195"/>
        <xdr:cNvSpPr/>
      </xdr:nvSpPr>
      <xdr:spPr>
        <a:xfrm>
          <a:off x="4584700" y="133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43620</xdr:rowOff>
    </xdr:from>
    <xdr:ext cx="534377" cy="259045"/>
    <xdr:sp macro="" textlink="">
      <xdr:nvSpPr>
        <xdr:cNvPr id="197" name="民生費該当値テキスト"/>
        <xdr:cNvSpPr txBox="1"/>
      </xdr:nvSpPr>
      <xdr:spPr>
        <a:xfrm>
          <a:off x="4686300" y="1324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145560</xdr:rowOff>
    </xdr:from>
    <xdr:to>
      <xdr:col>5</xdr:col>
      <xdr:colOff>409575</xdr:colOff>
      <xdr:row>78</xdr:row>
      <xdr:rowOff>75710</xdr:rowOff>
    </xdr:to>
    <xdr:sp macro="" textlink="">
      <xdr:nvSpPr>
        <xdr:cNvPr id="198" name="円/楕円 197"/>
        <xdr:cNvSpPr/>
      </xdr:nvSpPr>
      <xdr:spPr>
        <a:xfrm>
          <a:off x="3746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66837</xdr:rowOff>
    </xdr:from>
    <xdr:ext cx="534377" cy="259045"/>
    <xdr:sp macro="" textlink="">
      <xdr:nvSpPr>
        <xdr:cNvPr id="199" name="テキスト ボックス 198"/>
        <xdr:cNvSpPr txBox="1"/>
      </xdr:nvSpPr>
      <xdr:spPr>
        <a:xfrm>
          <a:off x="3530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100738</xdr:rowOff>
    </xdr:from>
    <xdr:to>
      <xdr:col>4</xdr:col>
      <xdr:colOff>206375</xdr:colOff>
      <xdr:row>79</xdr:row>
      <xdr:rowOff>30888</xdr:rowOff>
    </xdr:to>
    <xdr:sp macro="" textlink="">
      <xdr:nvSpPr>
        <xdr:cNvPr id="200" name="円/楕円 199"/>
        <xdr:cNvSpPr/>
      </xdr:nvSpPr>
      <xdr:spPr>
        <a:xfrm>
          <a:off x="2857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22015</xdr:rowOff>
    </xdr:from>
    <xdr:ext cx="534377" cy="259045"/>
    <xdr:sp macro="" textlink="">
      <xdr:nvSpPr>
        <xdr:cNvPr id="201" name="テキスト ボックス 200"/>
        <xdr:cNvSpPr txBox="1"/>
      </xdr:nvSpPr>
      <xdr:spPr>
        <a:xfrm>
          <a:off x="2641111" y="135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144173</xdr:rowOff>
    </xdr:from>
    <xdr:to>
      <xdr:col>3</xdr:col>
      <xdr:colOff>3175</xdr:colOff>
      <xdr:row>79</xdr:row>
      <xdr:rowOff>74323</xdr:rowOff>
    </xdr:to>
    <xdr:sp macro="" textlink="">
      <xdr:nvSpPr>
        <xdr:cNvPr id="202" name="円/楕円 201"/>
        <xdr:cNvSpPr/>
      </xdr:nvSpPr>
      <xdr:spPr>
        <a:xfrm>
          <a:off x="1968500" y="135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65450</xdr:rowOff>
    </xdr:from>
    <xdr:ext cx="534377" cy="259045"/>
    <xdr:sp macro="" textlink="">
      <xdr:nvSpPr>
        <xdr:cNvPr id="203" name="テキスト ボックス 202"/>
        <xdr:cNvSpPr txBox="1"/>
      </xdr:nvSpPr>
      <xdr:spPr>
        <a:xfrm>
          <a:off x="1752111" y="136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97341</xdr:rowOff>
    </xdr:from>
    <xdr:to>
      <xdr:col>1</xdr:col>
      <xdr:colOff>485775</xdr:colOff>
      <xdr:row>79</xdr:row>
      <xdr:rowOff>27491</xdr:rowOff>
    </xdr:to>
    <xdr:sp macro="" textlink="">
      <xdr:nvSpPr>
        <xdr:cNvPr id="204" name="円/楕円 203"/>
        <xdr:cNvSpPr/>
      </xdr:nvSpPr>
      <xdr:spPr>
        <a:xfrm>
          <a:off x="1079500" y="134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18618</xdr:rowOff>
    </xdr:from>
    <xdr:ext cx="534377" cy="259045"/>
    <xdr:sp macro="" textlink="">
      <xdr:nvSpPr>
        <xdr:cNvPr id="205" name="テキスト ボックス 204"/>
        <xdr:cNvSpPr txBox="1"/>
      </xdr:nvSpPr>
      <xdr:spPr>
        <a:xfrm>
          <a:off x="863111" y="13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139883</xdr:rowOff>
    </xdr:from>
    <xdr:to>
      <xdr:col>6</xdr:col>
      <xdr:colOff>511175</xdr:colOff>
      <xdr:row>94</xdr:row>
      <xdr:rowOff>43551</xdr:rowOff>
    </xdr:to>
    <xdr:cxnSp macro="">
      <xdr:nvCxnSpPr>
        <xdr:cNvPr id="233" name="直線コネクタ 232"/>
        <xdr:cNvCxnSpPr/>
      </xdr:nvCxnSpPr>
      <xdr:spPr>
        <a:xfrm flipV="1">
          <a:off x="3797300" y="16084733"/>
          <a:ext cx="8382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40124</xdr:rowOff>
    </xdr:from>
    <xdr:ext cx="534377" cy="259045"/>
    <xdr:sp macro="" textlink="">
      <xdr:nvSpPr>
        <xdr:cNvPr id="234" name="衛生費平均値テキスト"/>
        <xdr:cNvSpPr txBox="1"/>
      </xdr:nvSpPr>
      <xdr:spPr>
        <a:xfrm>
          <a:off x="4686300" y="1632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43551</xdr:rowOff>
    </xdr:from>
    <xdr:to>
      <xdr:col>5</xdr:col>
      <xdr:colOff>358775</xdr:colOff>
      <xdr:row>94</xdr:row>
      <xdr:rowOff>139928</xdr:rowOff>
    </xdr:to>
    <xdr:cxnSp macro="">
      <xdr:nvCxnSpPr>
        <xdr:cNvPr id="236" name="直線コネクタ 235"/>
        <xdr:cNvCxnSpPr/>
      </xdr:nvCxnSpPr>
      <xdr:spPr>
        <a:xfrm flipV="1">
          <a:off x="2908300" y="16159851"/>
          <a:ext cx="889000" cy="9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150218</xdr:rowOff>
    </xdr:from>
    <xdr:ext cx="534377" cy="259045"/>
    <xdr:sp macro="" textlink="">
      <xdr:nvSpPr>
        <xdr:cNvPr id="238" name="テキスト ボックス 237"/>
        <xdr:cNvSpPr txBox="1"/>
      </xdr:nvSpPr>
      <xdr:spPr>
        <a:xfrm>
          <a:off x="3530111" y="164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44191</xdr:rowOff>
    </xdr:from>
    <xdr:to>
      <xdr:col>4</xdr:col>
      <xdr:colOff>155575</xdr:colOff>
      <xdr:row>94</xdr:row>
      <xdr:rowOff>139928</xdr:rowOff>
    </xdr:to>
    <xdr:cxnSp macro="">
      <xdr:nvCxnSpPr>
        <xdr:cNvPr id="239" name="直線コネクタ 238"/>
        <xdr:cNvCxnSpPr/>
      </xdr:nvCxnSpPr>
      <xdr:spPr>
        <a:xfrm>
          <a:off x="2019300" y="16160491"/>
          <a:ext cx="889000" cy="9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1582</xdr:rowOff>
    </xdr:from>
    <xdr:ext cx="534377" cy="259045"/>
    <xdr:sp macro="" textlink="">
      <xdr:nvSpPr>
        <xdr:cNvPr id="241" name="テキスト ボックス 240"/>
        <xdr:cNvSpPr txBox="1"/>
      </xdr:nvSpPr>
      <xdr:spPr>
        <a:xfrm>
          <a:off x="2641111" y="1646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125664</xdr:rowOff>
    </xdr:from>
    <xdr:to>
      <xdr:col>2</xdr:col>
      <xdr:colOff>638175</xdr:colOff>
      <xdr:row>94</xdr:row>
      <xdr:rowOff>44191</xdr:rowOff>
    </xdr:to>
    <xdr:cxnSp macro="">
      <xdr:nvCxnSpPr>
        <xdr:cNvPr id="242" name="直線コネクタ 241"/>
        <xdr:cNvCxnSpPr/>
      </xdr:nvCxnSpPr>
      <xdr:spPr>
        <a:xfrm>
          <a:off x="1130300" y="15899064"/>
          <a:ext cx="889000" cy="2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148023</xdr:rowOff>
    </xdr:from>
    <xdr:ext cx="534377" cy="259045"/>
    <xdr:sp macro="" textlink="">
      <xdr:nvSpPr>
        <xdr:cNvPr id="244" name="テキスト ボックス 243"/>
        <xdr:cNvSpPr txBox="1"/>
      </xdr:nvSpPr>
      <xdr:spPr>
        <a:xfrm>
          <a:off x="1752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154378</xdr:rowOff>
    </xdr:from>
    <xdr:ext cx="534377" cy="259045"/>
    <xdr:sp macro="" textlink="">
      <xdr:nvSpPr>
        <xdr:cNvPr id="246" name="テキスト ボックス 245"/>
        <xdr:cNvSpPr txBox="1"/>
      </xdr:nvSpPr>
      <xdr:spPr>
        <a:xfrm>
          <a:off x="863111" y="16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89083</xdr:rowOff>
    </xdr:from>
    <xdr:to>
      <xdr:col>6</xdr:col>
      <xdr:colOff>561975</xdr:colOff>
      <xdr:row>94</xdr:row>
      <xdr:rowOff>19233</xdr:rowOff>
    </xdr:to>
    <xdr:sp macro="" textlink="">
      <xdr:nvSpPr>
        <xdr:cNvPr id="252" name="円/楕円 251"/>
        <xdr:cNvSpPr/>
      </xdr:nvSpPr>
      <xdr:spPr>
        <a:xfrm>
          <a:off x="4584700" y="16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111960</xdr:rowOff>
    </xdr:from>
    <xdr:ext cx="534377" cy="259045"/>
    <xdr:sp macro="" textlink="">
      <xdr:nvSpPr>
        <xdr:cNvPr id="253" name="衛生費該当値テキスト"/>
        <xdr:cNvSpPr txBox="1"/>
      </xdr:nvSpPr>
      <xdr:spPr>
        <a:xfrm>
          <a:off x="4686300" y="1588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164201</xdr:rowOff>
    </xdr:from>
    <xdr:to>
      <xdr:col>5</xdr:col>
      <xdr:colOff>409575</xdr:colOff>
      <xdr:row>94</xdr:row>
      <xdr:rowOff>94351</xdr:rowOff>
    </xdr:to>
    <xdr:sp macro="" textlink="">
      <xdr:nvSpPr>
        <xdr:cNvPr id="254" name="円/楕円 253"/>
        <xdr:cNvSpPr/>
      </xdr:nvSpPr>
      <xdr:spPr>
        <a:xfrm>
          <a:off x="3746500" y="161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110878</xdr:rowOff>
    </xdr:from>
    <xdr:ext cx="534377" cy="259045"/>
    <xdr:sp macro="" textlink="">
      <xdr:nvSpPr>
        <xdr:cNvPr id="255" name="テキスト ボックス 254"/>
        <xdr:cNvSpPr txBox="1"/>
      </xdr:nvSpPr>
      <xdr:spPr>
        <a:xfrm>
          <a:off x="3530111" y="158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89128</xdr:rowOff>
    </xdr:from>
    <xdr:to>
      <xdr:col>4</xdr:col>
      <xdr:colOff>206375</xdr:colOff>
      <xdr:row>95</xdr:row>
      <xdr:rowOff>19278</xdr:rowOff>
    </xdr:to>
    <xdr:sp macro="" textlink="">
      <xdr:nvSpPr>
        <xdr:cNvPr id="256" name="円/楕円 255"/>
        <xdr:cNvSpPr/>
      </xdr:nvSpPr>
      <xdr:spPr>
        <a:xfrm>
          <a:off x="2857500" y="162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35805</xdr:rowOff>
    </xdr:from>
    <xdr:ext cx="534377" cy="259045"/>
    <xdr:sp macro="" textlink="">
      <xdr:nvSpPr>
        <xdr:cNvPr id="257" name="テキスト ボックス 256"/>
        <xdr:cNvSpPr txBox="1"/>
      </xdr:nvSpPr>
      <xdr:spPr>
        <a:xfrm>
          <a:off x="2641111" y="1598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164841</xdr:rowOff>
    </xdr:from>
    <xdr:to>
      <xdr:col>3</xdr:col>
      <xdr:colOff>3175</xdr:colOff>
      <xdr:row>94</xdr:row>
      <xdr:rowOff>94991</xdr:rowOff>
    </xdr:to>
    <xdr:sp macro="" textlink="">
      <xdr:nvSpPr>
        <xdr:cNvPr id="258" name="円/楕円 257"/>
        <xdr:cNvSpPr/>
      </xdr:nvSpPr>
      <xdr:spPr>
        <a:xfrm>
          <a:off x="1968500" y="161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111518</xdr:rowOff>
    </xdr:from>
    <xdr:ext cx="534377" cy="259045"/>
    <xdr:sp macro="" textlink="">
      <xdr:nvSpPr>
        <xdr:cNvPr id="259" name="テキスト ボックス 258"/>
        <xdr:cNvSpPr txBox="1"/>
      </xdr:nvSpPr>
      <xdr:spPr>
        <a:xfrm>
          <a:off x="1752111" y="158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74864</xdr:rowOff>
    </xdr:from>
    <xdr:to>
      <xdr:col>1</xdr:col>
      <xdr:colOff>485775</xdr:colOff>
      <xdr:row>93</xdr:row>
      <xdr:rowOff>5014</xdr:rowOff>
    </xdr:to>
    <xdr:sp macro="" textlink="">
      <xdr:nvSpPr>
        <xdr:cNvPr id="260" name="円/楕円 259"/>
        <xdr:cNvSpPr/>
      </xdr:nvSpPr>
      <xdr:spPr>
        <a:xfrm>
          <a:off x="1079500" y="158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21541</xdr:rowOff>
    </xdr:from>
    <xdr:ext cx="534377" cy="259045"/>
    <xdr:sp macro="" textlink="">
      <xdr:nvSpPr>
        <xdr:cNvPr id="261" name="テキスト ボックス 260"/>
        <xdr:cNvSpPr txBox="1"/>
      </xdr:nvSpPr>
      <xdr:spPr>
        <a:xfrm>
          <a:off x="863111" y="1562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64491</xdr:rowOff>
    </xdr:from>
    <xdr:to>
      <xdr:col>15</xdr:col>
      <xdr:colOff>180975</xdr:colOff>
      <xdr:row>35</xdr:row>
      <xdr:rowOff>93142</xdr:rowOff>
    </xdr:to>
    <xdr:cxnSp macro="">
      <xdr:nvCxnSpPr>
        <xdr:cNvPr id="290" name="直線コネクタ 289"/>
        <xdr:cNvCxnSpPr/>
      </xdr:nvCxnSpPr>
      <xdr:spPr>
        <a:xfrm flipV="1">
          <a:off x="9639300" y="6065241"/>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150842</xdr:rowOff>
    </xdr:from>
    <xdr:ext cx="469744" cy="259045"/>
    <xdr:sp macro="" textlink="">
      <xdr:nvSpPr>
        <xdr:cNvPr id="291" name="労働費平均値テキスト"/>
        <xdr:cNvSpPr txBox="1"/>
      </xdr:nvSpPr>
      <xdr:spPr>
        <a:xfrm>
          <a:off x="10528300" y="6494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44450</xdr:rowOff>
    </xdr:from>
    <xdr:to>
      <xdr:col>14</xdr:col>
      <xdr:colOff>28575</xdr:colOff>
      <xdr:row>35</xdr:row>
      <xdr:rowOff>93142</xdr:rowOff>
    </xdr:to>
    <xdr:cxnSp macro="">
      <xdr:nvCxnSpPr>
        <xdr:cNvPr id="293" name="直線コネクタ 292"/>
        <xdr:cNvCxnSpPr/>
      </xdr:nvCxnSpPr>
      <xdr:spPr>
        <a:xfrm>
          <a:off x="8750300" y="604520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124934</xdr:rowOff>
    </xdr:from>
    <xdr:ext cx="469744" cy="259045"/>
    <xdr:sp macro="" textlink="">
      <xdr:nvSpPr>
        <xdr:cNvPr id="295" name="テキスト ボックス 294"/>
        <xdr:cNvSpPr txBox="1"/>
      </xdr:nvSpPr>
      <xdr:spPr>
        <a:xfrm>
          <a:off x="9404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10998</xdr:rowOff>
    </xdr:from>
    <xdr:to>
      <xdr:col>12</xdr:col>
      <xdr:colOff>511175</xdr:colOff>
      <xdr:row>35</xdr:row>
      <xdr:rowOff>44450</xdr:rowOff>
    </xdr:to>
    <xdr:cxnSp macro="">
      <xdr:nvCxnSpPr>
        <xdr:cNvPr id="296" name="直線コネクタ 295"/>
        <xdr:cNvCxnSpPr/>
      </xdr:nvCxnSpPr>
      <xdr:spPr>
        <a:xfrm>
          <a:off x="7861300" y="601174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109618</xdr:rowOff>
    </xdr:from>
    <xdr:ext cx="469744" cy="259045"/>
    <xdr:sp macro="" textlink="">
      <xdr:nvSpPr>
        <xdr:cNvPr id="298" name="テキスト ボックス 297"/>
        <xdr:cNvSpPr txBox="1"/>
      </xdr:nvSpPr>
      <xdr:spPr>
        <a:xfrm>
          <a:off x="8515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114554</xdr:rowOff>
    </xdr:from>
    <xdr:to>
      <xdr:col>11</xdr:col>
      <xdr:colOff>307975</xdr:colOff>
      <xdr:row>35</xdr:row>
      <xdr:rowOff>10998</xdr:rowOff>
    </xdr:to>
    <xdr:cxnSp macro="">
      <xdr:nvCxnSpPr>
        <xdr:cNvPr id="299" name="直線コネクタ 298"/>
        <xdr:cNvCxnSpPr/>
      </xdr:nvCxnSpPr>
      <xdr:spPr>
        <a:xfrm>
          <a:off x="6972300" y="5943854"/>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91253</xdr:rowOff>
    </xdr:from>
    <xdr:ext cx="469744" cy="259045"/>
    <xdr:sp macro="" textlink="">
      <xdr:nvSpPr>
        <xdr:cNvPr id="301" name="テキスト ボックス 300"/>
        <xdr:cNvSpPr txBox="1"/>
      </xdr:nvSpPr>
      <xdr:spPr>
        <a:xfrm>
          <a:off x="7626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35018</xdr:rowOff>
    </xdr:from>
    <xdr:ext cx="469744" cy="259045"/>
    <xdr:sp macro="" textlink="">
      <xdr:nvSpPr>
        <xdr:cNvPr id="303" name="テキスト ボックス 302"/>
        <xdr:cNvSpPr txBox="1"/>
      </xdr:nvSpPr>
      <xdr:spPr>
        <a:xfrm>
          <a:off x="6737427"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13691</xdr:rowOff>
    </xdr:from>
    <xdr:to>
      <xdr:col>15</xdr:col>
      <xdr:colOff>231775</xdr:colOff>
      <xdr:row>35</xdr:row>
      <xdr:rowOff>115291</xdr:rowOff>
    </xdr:to>
    <xdr:sp macro="" textlink="">
      <xdr:nvSpPr>
        <xdr:cNvPr id="309" name="円/楕円 308"/>
        <xdr:cNvSpPr/>
      </xdr:nvSpPr>
      <xdr:spPr>
        <a:xfrm>
          <a:off x="10426700" y="60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36568</xdr:rowOff>
    </xdr:from>
    <xdr:ext cx="469744" cy="259045"/>
    <xdr:sp macro="" textlink="">
      <xdr:nvSpPr>
        <xdr:cNvPr id="310" name="労働費該当値テキスト"/>
        <xdr:cNvSpPr txBox="1"/>
      </xdr:nvSpPr>
      <xdr:spPr>
        <a:xfrm>
          <a:off x="10528300" y="58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42342</xdr:rowOff>
    </xdr:from>
    <xdr:to>
      <xdr:col>14</xdr:col>
      <xdr:colOff>79375</xdr:colOff>
      <xdr:row>35</xdr:row>
      <xdr:rowOff>143942</xdr:rowOff>
    </xdr:to>
    <xdr:sp macro="" textlink="">
      <xdr:nvSpPr>
        <xdr:cNvPr id="311" name="円/楕円 310"/>
        <xdr:cNvSpPr/>
      </xdr:nvSpPr>
      <xdr:spPr>
        <a:xfrm>
          <a:off x="9588500" y="60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160469</xdr:rowOff>
    </xdr:from>
    <xdr:ext cx="469744" cy="259045"/>
    <xdr:sp macro="" textlink="">
      <xdr:nvSpPr>
        <xdr:cNvPr id="312" name="テキスト ボックス 311"/>
        <xdr:cNvSpPr txBox="1"/>
      </xdr:nvSpPr>
      <xdr:spPr>
        <a:xfrm>
          <a:off x="9404427" y="58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165100</xdr:rowOff>
    </xdr:from>
    <xdr:to>
      <xdr:col>12</xdr:col>
      <xdr:colOff>561975</xdr:colOff>
      <xdr:row>35</xdr:row>
      <xdr:rowOff>95250</xdr:rowOff>
    </xdr:to>
    <xdr:sp macro="" textlink="">
      <xdr:nvSpPr>
        <xdr:cNvPr id="313" name="円/楕円 312"/>
        <xdr:cNvSpPr/>
      </xdr:nvSpPr>
      <xdr:spPr>
        <a:xfrm>
          <a:off x="869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111777</xdr:rowOff>
    </xdr:from>
    <xdr:ext cx="469744" cy="259045"/>
    <xdr:sp macro="" textlink="">
      <xdr:nvSpPr>
        <xdr:cNvPr id="314" name="テキスト ボックス 313"/>
        <xdr:cNvSpPr txBox="1"/>
      </xdr:nvSpPr>
      <xdr:spPr>
        <a:xfrm>
          <a:off x="8515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131648</xdr:rowOff>
    </xdr:from>
    <xdr:to>
      <xdr:col>11</xdr:col>
      <xdr:colOff>358775</xdr:colOff>
      <xdr:row>35</xdr:row>
      <xdr:rowOff>61798</xdr:rowOff>
    </xdr:to>
    <xdr:sp macro="" textlink="">
      <xdr:nvSpPr>
        <xdr:cNvPr id="315" name="円/楕円 314"/>
        <xdr:cNvSpPr/>
      </xdr:nvSpPr>
      <xdr:spPr>
        <a:xfrm>
          <a:off x="7810500" y="59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78325</xdr:rowOff>
    </xdr:from>
    <xdr:ext cx="469744" cy="259045"/>
    <xdr:sp macro="" textlink="">
      <xdr:nvSpPr>
        <xdr:cNvPr id="316" name="テキスト ボックス 315"/>
        <xdr:cNvSpPr txBox="1"/>
      </xdr:nvSpPr>
      <xdr:spPr>
        <a:xfrm>
          <a:off x="7626427" y="57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63754</xdr:rowOff>
    </xdr:from>
    <xdr:to>
      <xdr:col>10</xdr:col>
      <xdr:colOff>155575</xdr:colOff>
      <xdr:row>34</xdr:row>
      <xdr:rowOff>165354</xdr:rowOff>
    </xdr:to>
    <xdr:sp macro="" textlink="">
      <xdr:nvSpPr>
        <xdr:cNvPr id="317" name="円/楕円 316"/>
        <xdr:cNvSpPr/>
      </xdr:nvSpPr>
      <xdr:spPr>
        <a:xfrm>
          <a:off x="6921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10431</xdr:rowOff>
    </xdr:from>
    <xdr:ext cx="534377" cy="259045"/>
    <xdr:sp macro="" textlink="">
      <xdr:nvSpPr>
        <xdr:cNvPr id="318" name="テキスト ボックス 317"/>
        <xdr:cNvSpPr txBox="1"/>
      </xdr:nvSpPr>
      <xdr:spPr>
        <a:xfrm>
          <a:off x="6705111" y="56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82550</xdr:rowOff>
    </xdr:from>
    <xdr:to>
      <xdr:col>15</xdr:col>
      <xdr:colOff>180975</xdr:colOff>
      <xdr:row>56</xdr:row>
      <xdr:rowOff>96951</xdr:rowOff>
    </xdr:to>
    <xdr:cxnSp macro="">
      <xdr:nvCxnSpPr>
        <xdr:cNvPr id="343" name="直線コネクタ 342"/>
        <xdr:cNvCxnSpPr/>
      </xdr:nvCxnSpPr>
      <xdr:spPr>
        <a:xfrm flipV="1">
          <a:off x="9639300" y="9683750"/>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94094</xdr:rowOff>
    </xdr:from>
    <xdr:to>
      <xdr:col>14</xdr:col>
      <xdr:colOff>28575</xdr:colOff>
      <xdr:row>56</xdr:row>
      <xdr:rowOff>96951</xdr:rowOff>
    </xdr:to>
    <xdr:cxnSp macro="">
      <xdr:nvCxnSpPr>
        <xdr:cNvPr id="346" name="直線コネクタ 345"/>
        <xdr:cNvCxnSpPr/>
      </xdr:nvCxnSpPr>
      <xdr:spPr>
        <a:xfrm>
          <a:off x="8750300" y="969529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68320</xdr:rowOff>
    </xdr:from>
    <xdr:to>
      <xdr:col>12</xdr:col>
      <xdr:colOff>511175</xdr:colOff>
      <xdr:row>56</xdr:row>
      <xdr:rowOff>94094</xdr:rowOff>
    </xdr:to>
    <xdr:cxnSp macro="">
      <xdr:nvCxnSpPr>
        <xdr:cNvPr id="349" name="直線コネクタ 348"/>
        <xdr:cNvCxnSpPr/>
      </xdr:nvCxnSpPr>
      <xdr:spPr>
        <a:xfrm>
          <a:off x="7861300" y="9669520"/>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58947</xdr:rowOff>
    </xdr:from>
    <xdr:to>
      <xdr:col>11</xdr:col>
      <xdr:colOff>307975</xdr:colOff>
      <xdr:row>56</xdr:row>
      <xdr:rowOff>68320</xdr:rowOff>
    </xdr:to>
    <xdr:cxnSp macro="">
      <xdr:nvCxnSpPr>
        <xdr:cNvPr id="352" name="直線コネクタ 351"/>
        <xdr:cNvCxnSpPr/>
      </xdr:nvCxnSpPr>
      <xdr:spPr>
        <a:xfrm>
          <a:off x="6972300" y="966014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4" name="テキスト ボックス 353"/>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6" name="テキスト ボックス 355"/>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31750</xdr:rowOff>
    </xdr:from>
    <xdr:to>
      <xdr:col>15</xdr:col>
      <xdr:colOff>231775</xdr:colOff>
      <xdr:row>56</xdr:row>
      <xdr:rowOff>133350</xdr:rowOff>
    </xdr:to>
    <xdr:sp macro="" textlink="">
      <xdr:nvSpPr>
        <xdr:cNvPr id="362" name="円/楕円 361"/>
        <xdr:cNvSpPr/>
      </xdr:nvSpPr>
      <xdr:spPr>
        <a:xfrm>
          <a:off x="10426700" y="96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10177</xdr:rowOff>
    </xdr:from>
    <xdr:ext cx="469744" cy="259045"/>
    <xdr:sp macro="" textlink="">
      <xdr:nvSpPr>
        <xdr:cNvPr id="363" name="農林水産業費該当値テキスト"/>
        <xdr:cNvSpPr txBox="1"/>
      </xdr:nvSpPr>
      <xdr:spPr>
        <a:xfrm>
          <a:off x="10528300"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46151</xdr:rowOff>
    </xdr:from>
    <xdr:to>
      <xdr:col>14</xdr:col>
      <xdr:colOff>79375</xdr:colOff>
      <xdr:row>56</xdr:row>
      <xdr:rowOff>147751</xdr:rowOff>
    </xdr:to>
    <xdr:sp macro="" textlink="">
      <xdr:nvSpPr>
        <xdr:cNvPr id="364" name="円/楕円 363"/>
        <xdr:cNvSpPr/>
      </xdr:nvSpPr>
      <xdr:spPr>
        <a:xfrm>
          <a:off x="9588500" y="96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138878</xdr:rowOff>
    </xdr:from>
    <xdr:ext cx="469744" cy="259045"/>
    <xdr:sp macro="" textlink="">
      <xdr:nvSpPr>
        <xdr:cNvPr id="365" name="テキスト ボックス 364"/>
        <xdr:cNvSpPr txBox="1"/>
      </xdr:nvSpPr>
      <xdr:spPr>
        <a:xfrm>
          <a:off x="9404427" y="97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43294</xdr:rowOff>
    </xdr:from>
    <xdr:to>
      <xdr:col>12</xdr:col>
      <xdr:colOff>561975</xdr:colOff>
      <xdr:row>56</xdr:row>
      <xdr:rowOff>144894</xdr:rowOff>
    </xdr:to>
    <xdr:sp macro="" textlink="">
      <xdr:nvSpPr>
        <xdr:cNvPr id="366" name="円/楕円 365"/>
        <xdr:cNvSpPr/>
      </xdr:nvSpPr>
      <xdr:spPr>
        <a:xfrm>
          <a:off x="8699500" y="96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136021</xdr:rowOff>
    </xdr:from>
    <xdr:ext cx="469744" cy="259045"/>
    <xdr:sp macro="" textlink="">
      <xdr:nvSpPr>
        <xdr:cNvPr id="367" name="テキスト ボックス 366"/>
        <xdr:cNvSpPr txBox="1"/>
      </xdr:nvSpPr>
      <xdr:spPr>
        <a:xfrm>
          <a:off x="8515427" y="973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17520</xdr:rowOff>
    </xdr:from>
    <xdr:to>
      <xdr:col>11</xdr:col>
      <xdr:colOff>358775</xdr:colOff>
      <xdr:row>56</xdr:row>
      <xdr:rowOff>119120</xdr:rowOff>
    </xdr:to>
    <xdr:sp macro="" textlink="">
      <xdr:nvSpPr>
        <xdr:cNvPr id="368" name="円/楕円 367"/>
        <xdr:cNvSpPr/>
      </xdr:nvSpPr>
      <xdr:spPr>
        <a:xfrm>
          <a:off x="7810500" y="9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110247</xdr:rowOff>
    </xdr:from>
    <xdr:ext cx="469744" cy="259045"/>
    <xdr:sp macro="" textlink="">
      <xdr:nvSpPr>
        <xdr:cNvPr id="369" name="テキスト ボックス 368"/>
        <xdr:cNvSpPr txBox="1"/>
      </xdr:nvSpPr>
      <xdr:spPr>
        <a:xfrm>
          <a:off x="7626427" y="971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8147</xdr:rowOff>
    </xdr:from>
    <xdr:to>
      <xdr:col>10</xdr:col>
      <xdr:colOff>155575</xdr:colOff>
      <xdr:row>56</xdr:row>
      <xdr:rowOff>109747</xdr:rowOff>
    </xdr:to>
    <xdr:sp macro="" textlink="">
      <xdr:nvSpPr>
        <xdr:cNvPr id="370" name="円/楕円 369"/>
        <xdr:cNvSpPr/>
      </xdr:nvSpPr>
      <xdr:spPr>
        <a:xfrm>
          <a:off x="6921500" y="96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100874</xdr:rowOff>
    </xdr:from>
    <xdr:ext cx="469744" cy="259045"/>
    <xdr:sp macro="" textlink="">
      <xdr:nvSpPr>
        <xdr:cNvPr id="371" name="テキスト ボックス 370"/>
        <xdr:cNvSpPr txBox="1"/>
      </xdr:nvSpPr>
      <xdr:spPr>
        <a:xfrm>
          <a:off x="6737427" y="970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159131</xdr:rowOff>
    </xdr:from>
    <xdr:to>
      <xdr:col>15</xdr:col>
      <xdr:colOff>180975</xdr:colOff>
      <xdr:row>78</xdr:row>
      <xdr:rowOff>10083</xdr:rowOff>
    </xdr:to>
    <xdr:cxnSp macro="">
      <xdr:nvCxnSpPr>
        <xdr:cNvPr id="398" name="直線コネクタ 397"/>
        <xdr:cNvCxnSpPr/>
      </xdr:nvCxnSpPr>
      <xdr:spPr>
        <a:xfrm flipV="1">
          <a:off x="9639300" y="12674981"/>
          <a:ext cx="838200" cy="7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399"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10083</xdr:rowOff>
    </xdr:from>
    <xdr:to>
      <xdr:col>14</xdr:col>
      <xdr:colOff>28575</xdr:colOff>
      <xdr:row>78</xdr:row>
      <xdr:rowOff>53473</xdr:rowOff>
    </xdr:to>
    <xdr:cxnSp macro="">
      <xdr:nvCxnSpPr>
        <xdr:cNvPr id="401" name="直線コネクタ 400"/>
        <xdr:cNvCxnSpPr/>
      </xdr:nvCxnSpPr>
      <xdr:spPr>
        <a:xfrm flipV="1">
          <a:off x="8750300" y="13383183"/>
          <a:ext cx="889000" cy="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3" name="テキスト ボックス 402"/>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47574</xdr:rowOff>
    </xdr:from>
    <xdr:to>
      <xdr:col>12</xdr:col>
      <xdr:colOff>511175</xdr:colOff>
      <xdr:row>78</xdr:row>
      <xdr:rowOff>53473</xdr:rowOff>
    </xdr:to>
    <xdr:cxnSp macro="">
      <xdr:nvCxnSpPr>
        <xdr:cNvPr id="404" name="直線コネクタ 403"/>
        <xdr:cNvCxnSpPr/>
      </xdr:nvCxnSpPr>
      <xdr:spPr>
        <a:xfrm>
          <a:off x="7861300" y="13420674"/>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6" name="テキスト ボックス 405"/>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26360</xdr:rowOff>
    </xdr:from>
    <xdr:to>
      <xdr:col>11</xdr:col>
      <xdr:colOff>307975</xdr:colOff>
      <xdr:row>78</xdr:row>
      <xdr:rowOff>47574</xdr:rowOff>
    </xdr:to>
    <xdr:cxnSp macro="">
      <xdr:nvCxnSpPr>
        <xdr:cNvPr id="407" name="直線コネクタ 406"/>
        <xdr:cNvCxnSpPr/>
      </xdr:nvCxnSpPr>
      <xdr:spPr>
        <a:xfrm>
          <a:off x="6972300" y="13399460"/>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09" name="テキスト ボックス 408"/>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1" name="テキスト ボックス 410"/>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108331</xdr:rowOff>
    </xdr:from>
    <xdr:to>
      <xdr:col>15</xdr:col>
      <xdr:colOff>231775</xdr:colOff>
      <xdr:row>74</xdr:row>
      <xdr:rowOff>38481</xdr:rowOff>
    </xdr:to>
    <xdr:sp macro="" textlink="">
      <xdr:nvSpPr>
        <xdr:cNvPr id="417" name="円/楕円 416"/>
        <xdr:cNvSpPr/>
      </xdr:nvSpPr>
      <xdr:spPr>
        <a:xfrm>
          <a:off x="104267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131208</xdr:rowOff>
    </xdr:from>
    <xdr:ext cx="534377" cy="259045"/>
    <xdr:sp macro="" textlink="">
      <xdr:nvSpPr>
        <xdr:cNvPr id="418" name="商工費該当値テキスト"/>
        <xdr:cNvSpPr txBox="1"/>
      </xdr:nvSpPr>
      <xdr:spPr>
        <a:xfrm>
          <a:off x="10528300" y="1247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130733</xdr:rowOff>
    </xdr:from>
    <xdr:to>
      <xdr:col>14</xdr:col>
      <xdr:colOff>79375</xdr:colOff>
      <xdr:row>78</xdr:row>
      <xdr:rowOff>60883</xdr:rowOff>
    </xdr:to>
    <xdr:sp macro="" textlink="">
      <xdr:nvSpPr>
        <xdr:cNvPr id="419" name="円/楕円 418"/>
        <xdr:cNvSpPr/>
      </xdr:nvSpPr>
      <xdr:spPr>
        <a:xfrm>
          <a:off x="9588500" y="133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52010</xdr:rowOff>
    </xdr:from>
    <xdr:ext cx="469744" cy="259045"/>
    <xdr:sp macro="" textlink="">
      <xdr:nvSpPr>
        <xdr:cNvPr id="420" name="テキスト ボックス 419"/>
        <xdr:cNvSpPr txBox="1"/>
      </xdr:nvSpPr>
      <xdr:spPr>
        <a:xfrm>
          <a:off x="9404427"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2673</xdr:rowOff>
    </xdr:from>
    <xdr:to>
      <xdr:col>12</xdr:col>
      <xdr:colOff>561975</xdr:colOff>
      <xdr:row>78</xdr:row>
      <xdr:rowOff>104273</xdr:rowOff>
    </xdr:to>
    <xdr:sp macro="" textlink="">
      <xdr:nvSpPr>
        <xdr:cNvPr id="421" name="円/楕円 420"/>
        <xdr:cNvSpPr/>
      </xdr:nvSpPr>
      <xdr:spPr>
        <a:xfrm>
          <a:off x="8699500" y="13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95400</xdr:rowOff>
    </xdr:from>
    <xdr:ext cx="469744" cy="259045"/>
    <xdr:sp macro="" textlink="">
      <xdr:nvSpPr>
        <xdr:cNvPr id="422" name="テキスト ボックス 421"/>
        <xdr:cNvSpPr txBox="1"/>
      </xdr:nvSpPr>
      <xdr:spPr>
        <a:xfrm>
          <a:off x="8515427" y="134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168224</xdr:rowOff>
    </xdr:from>
    <xdr:to>
      <xdr:col>11</xdr:col>
      <xdr:colOff>358775</xdr:colOff>
      <xdr:row>78</xdr:row>
      <xdr:rowOff>98374</xdr:rowOff>
    </xdr:to>
    <xdr:sp macro="" textlink="">
      <xdr:nvSpPr>
        <xdr:cNvPr id="423" name="円/楕円 422"/>
        <xdr:cNvSpPr/>
      </xdr:nvSpPr>
      <xdr:spPr>
        <a:xfrm>
          <a:off x="7810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89501</xdr:rowOff>
    </xdr:from>
    <xdr:ext cx="469744" cy="259045"/>
    <xdr:sp macro="" textlink="">
      <xdr:nvSpPr>
        <xdr:cNvPr id="424" name="テキスト ボックス 423"/>
        <xdr:cNvSpPr txBox="1"/>
      </xdr:nvSpPr>
      <xdr:spPr>
        <a:xfrm>
          <a:off x="7626427" y="134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147010</xdr:rowOff>
    </xdr:from>
    <xdr:to>
      <xdr:col>10</xdr:col>
      <xdr:colOff>155575</xdr:colOff>
      <xdr:row>78</xdr:row>
      <xdr:rowOff>77160</xdr:rowOff>
    </xdr:to>
    <xdr:sp macro="" textlink="">
      <xdr:nvSpPr>
        <xdr:cNvPr id="425" name="円/楕円 424"/>
        <xdr:cNvSpPr/>
      </xdr:nvSpPr>
      <xdr:spPr>
        <a:xfrm>
          <a:off x="6921500" y="133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68287</xdr:rowOff>
    </xdr:from>
    <xdr:ext cx="469744" cy="259045"/>
    <xdr:sp macro="" textlink="">
      <xdr:nvSpPr>
        <xdr:cNvPr id="426" name="テキスト ボックス 425"/>
        <xdr:cNvSpPr txBox="1"/>
      </xdr:nvSpPr>
      <xdr:spPr>
        <a:xfrm>
          <a:off x="6737427" y="1344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40660</xdr:rowOff>
    </xdr:from>
    <xdr:to>
      <xdr:col>15</xdr:col>
      <xdr:colOff>180975</xdr:colOff>
      <xdr:row>97</xdr:row>
      <xdr:rowOff>33496</xdr:rowOff>
    </xdr:to>
    <xdr:cxnSp macro="">
      <xdr:nvCxnSpPr>
        <xdr:cNvPr id="456" name="直線コネクタ 455"/>
        <xdr:cNvCxnSpPr/>
      </xdr:nvCxnSpPr>
      <xdr:spPr>
        <a:xfrm>
          <a:off x="9639300" y="16499860"/>
          <a:ext cx="838200" cy="1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2960</xdr:rowOff>
    </xdr:from>
    <xdr:to>
      <xdr:col>14</xdr:col>
      <xdr:colOff>28575</xdr:colOff>
      <xdr:row>96</xdr:row>
      <xdr:rowOff>40660</xdr:rowOff>
    </xdr:to>
    <xdr:cxnSp macro="">
      <xdr:nvCxnSpPr>
        <xdr:cNvPr id="459" name="直線コネクタ 458"/>
        <xdr:cNvCxnSpPr/>
      </xdr:nvCxnSpPr>
      <xdr:spPr>
        <a:xfrm>
          <a:off x="8750300" y="16290710"/>
          <a:ext cx="889000" cy="20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33360</xdr:rowOff>
    </xdr:from>
    <xdr:ext cx="534377" cy="259045"/>
    <xdr:sp macro="" textlink="">
      <xdr:nvSpPr>
        <xdr:cNvPr id="461" name="テキスト ボックス 460"/>
        <xdr:cNvSpPr txBox="1"/>
      </xdr:nvSpPr>
      <xdr:spPr>
        <a:xfrm>
          <a:off x="9372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2960</xdr:rowOff>
    </xdr:from>
    <xdr:to>
      <xdr:col>12</xdr:col>
      <xdr:colOff>511175</xdr:colOff>
      <xdr:row>95</xdr:row>
      <xdr:rowOff>161816</xdr:rowOff>
    </xdr:to>
    <xdr:cxnSp macro="">
      <xdr:nvCxnSpPr>
        <xdr:cNvPr id="462" name="直線コネクタ 461"/>
        <xdr:cNvCxnSpPr/>
      </xdr:nvCxnSpPr>
      <xdr:spPr>
        <a:xfrm flipV="1">
          <a:off x="7861300" y="16290710"/>
          <a:ext cx="889000" cy="1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4" name="テキスト ボックス 463"/>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111640</xdr:rowOff>
    </xdr:from>
    <xdr:to>
      <xdr:col>11</xdr:col>
      <xdr:colOff>307975</xdr:colOff>
      <xdr:row>95</xdr:row>
      <xdr:rowOff>161816</xdr:rowOff>
    </xdr:to>
    <xdr:cxnSp macro="">
      <xdr:nvCxnSpPr>
        <xdr:cNvPr id="465" name="直線コネクタ 464"/>
        <xdr:cNvCxnSpPr/>
      </xdr:nvCxnSpPr>
      <xdr:spPr>
        <a:xfrm>
          <a:off x="6972300" y="16399390"/>
          <a:ext cx="889000" cy="5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67" name="テキスト ボックス 466"/>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69" name="テキスト ボックス 468"/>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154146</xdr:rowOff>
    </xdr:from>
    <xdr:to>
      <xdr:col>15</xdr:col>
      <xdr:colOff>231775</xdr:colOff>
      <xdr:row>97</xdr:row>
      <xdr:rowOff>84296</xdr:rowOff>
    </xdr:to>
    <xdr:sp macro="" textlink="">
      <xdr:nvSpPr>
        <xdr:cNvPr id="475" name="円/楕円 474"/>
        <xdr:cNvSpPr/>
      </xdr:nvSpPr>
      <xdr:spPr>
        <a:xfrm>
          <a:off x="10426700" y="166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132573</xdr:rowOff>
    </xdr:from>
    <xdr:ext cx="534377" cy="259045"/>
    <xdr:sp macro="" textlink="">
      <xdr:nvSpPr>
        <xdr:cNvPr id="476" name="土木費該当値テキスト"/>
        <xdr:cNvSpPr txBox="1"/>
      </xdr:nvSpPr>
      <xdr:spPr>
        <a:xfrm>
          <a:off x="10528300" y="165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161310</xdr:rowOff>
    </xdr:from>
    <xdr:to>
      <xdr:col>14</xdr:col>
      <xdr:colOff>79375</xdr:colOff>
      <xdr:row>96</xdr:row>
      <xdr:rowOff>91460</xdr:rowOff>
    </xdr:to>
    <xdr:sp macro="" textlink="">
      <xdr:nvSpPr>
        <xdr:cNvPr id="477" name="円/楕円 476"/>
        <xdr:cNvSpPr/>
      </xdr:nvSpPr>
      <xdr:spPr>
        <a:xfrm>
          <a:off x="9588500" y="1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107987</xdr:rowOff>
    </xdr:from>
    <xdr:ext cx="534377" cy="259045"/>
    <xdr:sp macro="" textlink="">
      <xdr:nvSpPr>
        <xdr:cNvPr id="478" name="テキスト ボックス 477"/>
        <xdr:cNvSpPr txBox="1"/>
      </xdr:nvSpPr>
      <xdr:spPr>
        <a:xfrm>
          <a:off x="9372111" y="162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123610</xdr:rowOff>
    </xdr:from>
    <xdr:to>
      <xdr:col>12</xdr:col>
      <xdr:colOff>561975</xdr:colOff>
      <xdr:row>95</xdr:row>
      <xdr:rowOff>53760</xdr:rowOff>
    </xdr:to>
    <xdr:sp macro="" textlink="">
      <xdr:nvSpPr>
        <xdr:cNvPr id="479" name="円/楕円 478"/>
        <xdr:cNvSpPr/>
      </xdr:nvSpPr>
      <xdr:spPr>
        <a:xfrm>
          <a:off x="8699500" y="162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70287</xdr:rowOff>
    </xdr:from>
    <xdr:ext cx="534377" cy="259045"/>
    <xdr:sp macro="" textlink="">
      <xdr:nvSpPr>
        <xdr:cNvPr id="480" name="テキスト ボックス 479"/>
        <xdr:cNvSpPr txBox="1"/>
      </xdr:nvSpPr>
      <xdr:spPr>
        <a:xfrm>
          <a:off x="8483111" y="160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111016</xdr:rowOff>
    </xdr:from>
    <xdr:to>
      <xdr:col>11</xdr:col>
      <xdr:colOff>358775</xdr:colOff>
      <xdr:row>96</xdr:row>
      <xdr:rowOff>41166</xdr:rowOff>
    </xdr:to>
    <xdr:sp macro="" textlink="">
      <xdr:nvSpPr>
        <xdr:cNvPr id="481" name="円/楕円 480"/>
        <xdr:cNvSpPr/>
      </xdr:nvSpPr>
      <xdr:spPr>
        <a:xfrm>
          <a:off x="7810500" y="163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57693</xdr:rowOff>
    </xdr:from>
    <xdr:ext cx="534377" cy="259045"/>
    <xdr:sp macro="" textlink="">
      <xdr:nvSpPr>
        <xdr:cNvPr id="482" name="テキスト ボックス 481"/>
        <xdr:cNvSpPr txBox="1"/>
      </xdr:nvSpPr>
      <xdr:spPr>
        <a:xfrm>
          <a:off x="7594111" y="161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60840</xdr:rowOff>
    </xdr:from>
    <xdr:to>
      <xdr:col>10</xdr:col>
      <xdr:colOff>155575</xdr:colOff>
      <xdr:row>95</xdr:row>
      <xdr:rowOff>162440</xdr:rowOff>
    </xdr:to>
    <xdr:sp macro="" textlink="">
      <xdr:nvSpPr>
        <xdr:cNvPr id="483" name="円/楕円 482"/>
        <xdr:cNvSpPr/>
      </xdr:nvSpPr>
      <xdr:spPr>
        <a:xfrm>
          <a:off x="6921500" y="163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7517</xdr:rowOff>
    </xdr:from>
    <xdr:ext cx="534377" cy="259045"/>
    <xdr:sp macro="" textlink="">
      <xdr:nvSpPr>
        <xdr:cNvPr id="484" name="テキスト ボックス 483"/>
        <xdr:cNvSpPr txBox="1"/>
      </xdr:nvSpPr>
      <xdr:spPr>
        <a:xfrm>
          <a:off x="6705111" y="161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71668</xdr:rowOff>
    </xdr:from>
    <xdr:to>
      <xdr:col>23</xdr:col>
      <xdr:colOff>517525</xdr:colOff>
      <xdr:row>37</xdr:row>
      <xdr:rowOff>157668</xdr:rowOff>
    </xdr:to>
    <xdr:cxnSp macro="">
      <xdr:nvCxnSpPr>
        <xdr:cNvPr id="512" name="直線コネクタ 511"/>
        <xdr:cNvCxnSpPr/>
      </xdr:nvCxnSpPr>
      <xdr:spPr>
        <a:xfrm flipV="1">
          <a:off x="15481300" y="6243868"/>
          <a:ext cx="838200" cy="25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3"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147061</xdr:rowOff>
    </xdr:from>
    <xdr:to>
      <xdr:col>22</xdr:col>
      <xdr:colOff>365125</xdr:colOff>
      <xdr:row>37</xdr:row>
      <xdr:rowOff>157668</xdr:rowOff>
    </xdr:to>
    <xdr:cxnSp macro="">
      <xdr:nvCxnSpPr>
        <xdr:cNvPr id="515" name="直線コネクタ 514"/>
        <xdr:cNvCxnSpPr/>
      </xdr:nvCxnSpPr>
      <xdr:spPr>
        <a:xfrm>
          <a:off x="14592300" y="5633461"/>
          <a:ext cx="889000" cy="8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7" name="テキスト ボックス 516"/>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147061</xdr:rowOff>
    </xdr:from>
    <xdr:to>
      <xdr:col>21</xdr:col>
      <xdr:colOff>161925</xdr:colOff>
      <xdr:row>37</xdr:row>
      <xdr:rowOff>104038</xdr:rowOff>
    </xdr:to>
    <xdr:cxnSp macro="">
      <xdr:nvCxnSpPr>
        <xdr:cNvPr id="518" name="直線コネクタ 517"/>
        <xdr:cNvCxnSpPr/>
      </xdr:nvCxnSpPr>
      <xdr:spPr>
        <a:xfrm flipV="1">
          <a:off x="13703300" y="5633461"/>
          <a:ext cx="889000" cy="8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0" name="テキスト ボックス 519"/>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104038</xdr:rowOff>
    </xdr:from>
    <xdr:to>
      <xdr:col>19</xdr:col>
      <xdr:colOff>644525</xdr:colOff>
      <xdr:row>38</xdr:row>
      <xdr:rowOff>120178</xdr:rowOff>
    </xdr:to>
    <xdr:cxnSp macro="">
      <xdr:nvCxnSpPr>
        <xdr:cNvPr id="521" name="直線コネクタ 520"/>
        <xdr:cNvCxnSpPr/>
      </xdr:nvCxnSpPr>
      <xdr:spPr>
        <a:xfrm flipV="1">
          <a:off x="12814300" y="6447688"/>
          <a:ext cx="889000" cy="18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3" name="テキスト ボックス 522"/>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5" name="テキスト ボックス 524"/>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20868</xdr:rowOff>
    </xdr:from>
    <xdr:to>
      <xdr:col>23</xdr:col>
      <xdr:colOff>568325</xdr:colOff>
      <xdr:row>36</xdr:row>
      <xdr:rowOff>122468</xdr:rowOff>
    </xdr:to>
    <xdr:sp macro="" textlink="">
      <xdr:nvSpPr>
        <xdr:cNvPr id="531" name="円/楕円 530"/>
        <xdr:cNvSpPr/>
      </xdr:nvSpPr>
      <xdr:spPr>
        <a:xfrm>
          <a:off x="16268700" y="61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43745</xdr:rowOff>
    </xdr:from>
    <xdr:ext cx="534377" cy="259045"/>
    <xdr:sp macro="" textlink="">
      <xdr:nvSpPr>
        <xdr:cNvPr id="532" name="消防費該当値テキスト"/>
        <xdr:cNvSpPr txBox="1"/>
      </xdr:nvSpPr>
      <xdr:spPr>
        <a:xfrm>
          <a:off x="16370300" y="60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106868</xdr:rowOff>
    </xdr:from>
    <xdr:to>
      <xdr:col>22</xdr:col>
      <xdr:colOff>415925</xdr:colOff>
      <xdr:row>38</xdr:row>
      <xdr:rowOff>37018</xdr:rowOff>
    </xdr:to>
    <xdr:sp macro="" textlink="">
      <xdr:nvSpPr>
        <xdr:cNvPr id="533" name="円/楕円 532"/>
        <xdr:cNvSpPr/>
      </xdr:nvSpPr>
      <xdr:spPr>
        <a:xfrm>
          <a:off x="15430500" y="64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28145</xdr:rowOff>
    </xdr:from>
    <xdr:ext cx="534377" cy="259045"/>
    <xdr:sp macro="" textlink="">
      <xdr:nvSpPr>
        <xdr:cNvPr id="534" name="テキスト ボックス 533"/>
        <xdr:cNvSpPr txBox="1"/>
      </xdr:nvSpPr>
      <xdr:spPr>
        <a:xfrm>
          <a:off x="15214111" y="654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96261</xdr:rowOff>
    </xdr:from>
    <xdr:to>
      <xdr:col>21</xdr:col>
      <xdr:colOff>212725</xdr:colOff>
      <xdr:row>33</xdr:row>
      <xdr:rowOff>26411</xdr:rowOff>
    </xdr:to>
    <xdr:sp macro="" textlink="">
      <xdr:nvSpPr>
        <xdr:cNvPr id="535" name="円/楕円 534"/>
        <xdr:cNvSpPr/>
      </xdr:nvSpPr>
      <xdr:spPr>
        <a:xfrm>
          <a:off x="14541500" y="55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42938</xdr:rowOff>
    </xdr:from>
    <xdr:ext cx="534377" cy="259045"/>
    <xdr:sp macro="" textlink="">
      <xdr:nvSpPr>
        <xdr:cNvPr id="536" name="テキスト ボックス 535"/>
        <xdr:cNvSpPr txBox="1"/>
      </xdr:nvSpPr>
      <xdr:spPr>
        <a:xfrm>
          <a:off x="14325111" y="53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53238</xdr:rowOff>
    </xdr:from>
    <xdr:to>
      <xdr:col>20</xdr:col>
      <xdr:colOff>9525</xdr:colOff>
      <xdr:row>37</xdr:row>
      <xdr:rowOff>154838</xdr:rowOff>
    </xdr:to>
    <xdr:sp macro="" textlink="">
      <xdr:nvSpPr>
        <xdr:cNvPr id="537" name="円/楕円 536"/>
        <xdr:cNvSpPr/>
      </xdr:nvSpPr>
      <xdr:spPr>
        <a:xfrm>
          <a:off x="13652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171365</xdr:rowOff>
    </xdr:from>
    <xdr:ext cx="534377" cy="259045"/>
    <xdr:sp macro="" textlink="">
      <xdr:nvSpPr>
        <xdr:cNvPr id="538" name="テキスト ボックス 537"/>
        <xdr:cNvSpPr txBox="1"/>
      </xdr:nvSpPr>
      <xdr:spPr>
        <a:xfrm>
          <a:off x="13436111" y="61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69378</xdr:rowOff>
    </xdr:from>
    <xdr:to>
      <xdr:col>18</xdr:col>
      <xdr:colOff>492125</xdr:colOff>
      <xdr:row>38</xdr:row>
      <xdr:rowOff>170978</xdr:rowOff>
    </xdr:to>
    <xdr:sp macro="" textlink="">
      <xdr:nvSpPr>
        <xdr:cNvPr id="539" name="円/楕円 538"/>
        <xdr:cNvSpPr/>
      </xdr:nvSpPr>
      <xdr:spPr>
        <a:xfrm>
          <a:off x="12763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162105</xdr:rowOff>
    </xdr:from>
    <xdr:ext cx="534377" cy="259045"/>
    <xdr:sp macro="" textlink="">
      <xdr:nvSpPr>
        <xdr:cNvPr id="540" name="テキスト ボックス 539"/>
        <xdr:cNvSpPr txBox="1"/>
      </xdr:nvSpPr>
      <xdr:spPr>
        <a:xfrm>
          <a:off x="12547111" y="667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143609</xdr:rowOff>
    </xdr:from>
    <xdr:to>
      <xdr:col>23</xdr:col>
      <xdr:colOff>517525</xdr:colOff>
      <xdr:row>58</xdr:row>
      <xdr:rowOff>5214</xdr:rowOff>
    </xdr:to>
    <xdr:cxnSp macro="">
      <xdr:nvCxnSpPr>
        <xdr:cNvPr id="568" name="直線コネクタ 567"/>
        <xdr:cNvCxnSpPr/>
      </xdr:nvCxnSpPr>
      <xdr:spPr>
        <a:xfrm flipV="1">
          <a:off x="15481300" y="9916259"/>
          <a:ext cx="8382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5214</xdr:rowOff>
    </xdr:from>
    <xdr:to>
      <xdr:col>22</xdr:col>
      <xdr:colOff>365125</xdr:colOff>
      <xdr:row>58</xdr:row>
      <xdr:rowOff>24943</xdr:rowOff>
    </xdr:to>
    <xdr:cxnSp macro="">
      <xdr:nvCxnSpPr>
        <xdr:cNvPr id="571" name="直線コネクタ 570"/>
        <xdr:cNvCxnSpPr/>
      </xdr:nvCxnSpPr>
      <xdr:spPr>
        <a:xfrm flipV="1">
          <a:off x="14592300" y="9949314"/>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3" name="テキスト ボックス 572"/>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24943</xdr:rowOff>
    </xdr:from>
    <xdr:to>
      <xdr:col>21</xdr:col>
      <xdr:colOff>161925</xdr:colOff>
      <xdr:row>58</xdr:row>
      <xdr:rowOff>60902</xdr:rowOff>
    </xdr:to>
    <xdr:cxnSp macro="">
      <xdr:nvCxnSpPr>
        <xdr:cNvPr id="574" name="直線コネクタ 573"/>
        <xdr:cNvCxnSpPr/>
      </xdr:nvCxnSpPr>
      <xdr:spPr>
        <a:xfrm flipV="1">
          <a:off x="13703300" y="9969043"/>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56490</xdr:rowOff>
    </xdr:from>
    <xdr:to>
      <xdr:col>19</xdr:col>
      <xdr:colOff>644525</xdr:colOff>
      <xdr:row>58</xdr:row>
      <xdr:rowOff>60902</xdr:rowOff>
    </xdr:to>
    <xdr:cxnSp macro="">
      <xdr:nvCxnSpPr>
        <xdr:cNvPr id="577" name="直線コネクタ 576"/>
        <xdr:cNvCxnSpPr/>
      </xdr:nvCxnSpPr>
      <xdr:spPr>
        <a:xfrm>
          <a:off x="12814300" y="9657690"/>
          <a:ext cx="889000" cy="3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9" name="テキスト ボックス 578"/>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1" name="テキスト ボックス 580"/>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92809</xdr:rowOff>
    </xdr:from>
    <xdr:to>
      <xdr:col>23</xdr:col>
      <xdr:colOff>568325</xdr:colOff>
      <xdr:row>58</xdr:row>
      <xdr:rowOff>22959</xdr:rowOff>
    </xdr:to>
    <xdr:sp macro="" textlink="">
      <xdr:nvSpPr>
        <xdr:cNvPr id="587" name="円/楕円 586"/>
        <xdr:cNvSpPr/>
      </xdr:nvSpPr>
      <xdr:spPr>
        <a:xfrm>
          <a:off x="162687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71236</xdr:rowOff>
    </xdr:from>
    <xdr:ext cx="534377" cy="259045"/>
    <xdr:sp macro="" textlink="">
      <xdr:nvSpPr>
        <xdr:cNvPr id="588" name="教育費該当値テキスト"/>
        <xdr:cNvSpPr txBox="1"/>
      </xdr:nvSpPr>
      <xdr:spPr>
        <a:xfrm>
          <a:off x="16370300" y="98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125864</xdr:rowOff>
    </xdr:from>
    <xdr:to>
      <xdr:col>22</xdr:col>
      <xdr:colOff>415925</xdr:colOff>
      <xdr:row>58</xdr:row>
      <xdr:rowOff>56014</xdr:rowOff>
    </xdr:to>
    <xdr:sp macro="" textlink="">
      <xdr:nvSpPr>
        <xdr:cNvPr id="589" name="円/楕円 588"/>
        <xdr:cNvSpPr/>
      </xdr:nvSpPr>
      <xdr:spPr>
        <a:xfrm>
          <a:off x="15430500" y="98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47141</xdr:rowOff>
    </xdr:from>
    <xdr:ext cx="534377" cy="259045"/>
    <xdr:sp macro="" textlink="">
      <xdr:nvSpPr>
        <xdr:cNvPr id="590" name="テキスト ボックス 589"/>
        <xdr:cNvSpPr txBox="1"/>
      </xdr:nvSpPr>
      <xdr:spPr>
        <a:xfrm>
          <a:off x="15214111" y="99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145593</xdr:rowOff>
    </xdr:from>
    <xdr:to>
      <xdr:col>21</xdr:col>
      <xdr:colOff>212725</xdr:colOff>
      <xdr:row>58</xdr:row>
      <xdr:rowOff>75743</xdr:rowOff>
    </xdr:to>
    <xdr:sp macro="" textlink="">
      <xdr:nvSpPr>
        <xdr:cNvPr id="591" name="円/楕円 590"/>
        <xdr:cNvSpPr/>
      </xdr:nvSpPr>
      <xdr:spPr>
        <a:xfrm>
          <a:off x="14541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66870</xdr:rowOff>
    </xdr:from>
    <xdr:ext cx="534377" cy="259045"/>
    <xdr:sp macro="" textlink="">
      <xdr:nvSpPr>
        <xdr:cNvPr id="592" name="テキスト ボックス 591"/>
        <xdr:cNvSpPr txBox="1"/>
      </xdr:nvSpPr>
      <xdr:spPr>
        <a:xfrm>
          <a:off x="14325111" y="100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10102</xdr:rowOff>
    </xdr:from>
    <xdr:to>
      <xdr:col>20</xdr:col>
      <xdr:colOff>9525</xdr:colOff>
      <xdr:row>58</xdr:row>
      <xdr:rowOff>111702</xdr:rowOff>
    </xdr:to>
    <xdr:sp macro="" textlink="">
      <xdr:nvSpPr>
        <xdr:cNvPr id="593" name="円/楕円 592"/>
        <xdr:cNvSpPr/>
      </xdr:nvSpPr>
      <xdr:spPr>
        <a:xfrm>
          <a:off x="13652500" y="99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102829</xdr:rowOff>
    </xdr:from>
    <xdr:ext cx="534377" cy="259045"/>
    <xdr:sp macro="" textlink="">
      <xdr:nvSpPr>
        <xdr:cNvPr id="594" name="テキスト ボックス 593"/>
        <xdr:cNvSpPr txBox="1"/>
      </xdr:nvSpPr>
      <xdr:spPr>
        <a:xfrm>
          <a:off x="13436111" y="100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5690</xdr:rowOff>
    </xdr:from>
    <xdr:to>
      <xdr:col>18</xdr:col>
      <xdr:colOff>492125</xdr:colOff>
      <xdr:row>56</xdr:row>
      <xdr:rowOff>107290</xdr:rowOff>
    </xdr:to>
    <xdr:sp macro="" textlink="">
      <xdr:nvSpPr>
        <xdr:cNvPr id="595" name="円/楕円 594"/>
        <xdr:cNvSpPr/>
      </xdr:nvSpPr>
      <xdr:spPr>
        <a:xfrm>
          <a:off x="12763500" y="96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98417</xdr:rowOff>
    </xdr:from>
    <xdr:ext cx="534377" cy="259045"/>
    <xdr:sp macro="" textlink="">
      <xdr:nvSpPr>
        <xdr:cNvPr id="596" name="テキスト ボックス 595"/>
        <xdr:cNvSpPr txBox="1"/>
      </xdr:nvSpPr>
      <xdr:spPr>
        <a:xfrm>
          <a:off x="12547111" y="96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131699</xdr:rowOff>
    </xdr:from>
    <xdr:to>
      <xdr:col>23</xdr:col>
      <xdr:colOff>517525</xdr:colOff>
      <xdr:row>78</xdr:row>
      <xdr:rowOff>25400</xdr:rowOff>
    </xdr:to>
    <xdr:cxnSp macro="">
      <xdr:nvCxnSpPr>
        <xdr:cNvPr id="621" name="直線コネクタ 620"/>
        <xdr:cNvCxnSpPr/>
      </xdr:nvCxnSpPr>
      <xdr:spPr>
        <a:xfrm>
          <a:off x="15481300" y="13333349"/>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2"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131699</xdr:rowOff>
    </xdr:from>
    <xdr:to>
      <xdr:col>22</xdr:col>
      <xdr:colOff>365125</xdr:colOff>
      <xdr:row>78</xdr:row>
      <xdr:rowOff>25400</xdr:rowOff>
    </xdr:to>
    <xdr:cxnSp macro="">
      <xdr:nvCxnSpPr>
        <xdr:cNvPr id="624" name="直線コネクタ 623"/>
        <xdr:cNvCxnSpPr/>
      </xdr:nvCxnSpPr>
      <xdr:spPr>
        <a:xfrm flipV="1">
          <a:off x="14592300" y="1333334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6" name="テキスト ボックス 625"/>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27" name="直線コネクタ 626"/>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29" name="テキスト ボックス 628"/>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81978</xdr:rowOff>
    </xdr:from>
    <xdr:to>
      <xdr:col>19</xdr:col>
      <xdr:colOff>644525</xdr:colOff>
      <xdr:row>78</xdr:row>
      <xdr:rowOff>25400</xdr:rowOff>
    </xdr:to>
    <xdr:cxnSp macro="">
      <xdr:nvCxnSpPr>
        <xdr:cNvPr id="630" name="直線コネクタ 629"/>
        <xdr:cNvCxnSpPr/>
      </xdr:nvCxnSpPr>
      <xdr:spPr>
        <a:xfrm>
          <a:off x="12814300" y="13283628"/>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4" name="テキスト ボックス 633"/>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0" name="円/楕円 639"/>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41"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80899</xdr:rowOff>
    </xdr:from>
    <xdr:to>
      <xdr:col>22</xdr:col>
      <xdr:colOff>415925</xdr:colOff>
      <xdr:row>78</xdr:row>
      <xdr:rowOff>11049</xdr:rowOff>
    </xdr:to>
    <xdr:sp macro="" textlink="">
      <xdr:nvSpPr>
        <xdr:cNvPr id="642" name="円/楕円 641"/>
        <xdr:cNvSpPr/>
      </xdr:nvSpPr>
      <xdr:spPr>
        <a:xfrm>
          <a:off x="15430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2176</xdr:rowOff>
    </xdr:from>
    <xdr:ext cx="378565" cy="259045"/>
    <xdr:sp macro="" textlink="">
      <xdr:nvSpPr>
        <xdr:cNvPr id="643" name="テキスト ボックス 642"/>
        <xdr:cNvSpPr txBox="1"/>
      </xdr:nvSpPr>
      <xdr:spPr>
        <a:xfrm>
          <a:off x="15292017" y="13375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4" name="円/楕円 64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5" name="テキスト ボックス 644"/>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46" name="円/楕円 64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47" name="テキスト ボックス 646"/>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31178</xdr:rowOff>
    </xdr:from>
    <xdr:to>
      <xdr:col>18</xdr:col>
      <xdr:colOff>492125</xdr:colOff>
      <xdr:row>77</xdr:row>
      <xdr:rowOff>132778</xdr:rowOff>
    </xdr:to>
    <xdr:sp macro="" textlink="">
      <xdr:nvSpPr>
        <xdr:cNvPr id="648" name="円/楕円 647"/>
        <xdr:cNvSpPr/>
      </xdr:nvSpPr>
      <xdr:spPr>
        <a:xfrm>
          <a:off x="12763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123905</xdr:rowOff>
    </xdr:from>
    <xdr:ext cx="378565" cy="259045"/>
    <xdr:sp macro="" textlink="">
      <xdr:nvSpPr>
        <xdr:cNvPr id="649" name="テキスト ボックス 648"/>
        <xdr:cNvSpPr txBox="1"/>
      </xdr:nvSpPr>
      <xdr:spPr>
        <a:xfrm>
          <a:off x="12625017" y="1332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21947</xdr:rowOff>
    </xdr:from>
    <xdr:to>
      <xdr:col>23</xdr:col>
      <xdr:colOff>517525</xdr:colOff>
      <xdr:row>94</xdr:row>
      <xdr:rowOff>65039</xdr:rowOff>
    </xdr:to>
    <xdr:cxnSp macro="">
      <xdr:nvCxnSpPr>
        <xdr:cNvPr id="676" name="直線コネクタ 675"/>
        <xdr:cNvCxnSpPr/>
      </xdr:nvCxnSpPr>
      <xdr:spPr>
        <a:xfrm>
          <a:off x="15481300" y="16138247"/>
          <a:ext cx="8382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77"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21947</xdr:rowOff>
    </xdr:from>
    <xdr:to>
      <xdr:col>22</xdr:col>
      <xdr:colOff>365125</xdr:colOff>
      <xdr:row>94</xdr:row>
      <xdr:rowOff>28738</xdr:rowOff>
    </xdr:to>
    <xdr:cxnSp macro="">
      <xdr:nvCxnSpPr>
        <xdr:cNvPr id="679" name="直線コネクタ 678"/>
        <xdr:cNvCxnSpPr/>
      </xdr:nvCxnSpPr>
      <xdr:spPr>
        <a:xfrm flipV="1">
          <a:off x="14592300" y="16138247"/>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11689</xdr:rowOff>
    </xdr:from>
    <xdr:ext cx="534377" cy="259045"/>
    <xdr:sp macro="" textlink="">
      <xdr:nvSpPr>
        <xdr:cNvPr id="681" name="テキスト ボックス 680"/>
        <xdr:cNvSpPr txBox="1"/>
      </xdr:nvSpPr>
      <xdr:spPr>
        <a:xfrm>
          <a:off x="15214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28738</xdr:rowOff>
    </xdr:from>
    <xdr:to>
      <xdr:col>21</xdr:col>
      <xdr:colOff>161925</xdr:colOff>
      <xdr:row>94</xdr:row>
      <xdr:rowOff>45655</xdr:rowOff>
    </xdr:to>
    <xdr:cxnSp macro="">
      <xdr:nvCxnSpPr>
        <xdr:cNvPr id="682" name="直線コネクタ 681"/>
        <xdr:cNvCxnSpPr/>
      </xdr:nvCxnSpPr>
      <xdr:spPr>
        <a:xfrm flipV="1">
          <a:off x="13703300" y="1614503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4" name="テキスト ボックス 683"/>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27274</xdr:rowOff>
    </xdr:from>
    <xdr:to>
      <xdr:col>19</xdr:col>
      <xdr:colOff>644525</xdr:colOff>
      <xdr:row>94</xdr:row>
      <xdr:rowOff>45655</xdr:rowOff>
    </xdr:to>
    <xdr:cxnSp macro="">
      <xdr:nvCxnSpPr>
        <xdr:cNvPr id="685" name="直線コネクタ 684"/>
        <xdr:cNvCxnSpPr/>
      </xdr:nvCxnSpPr>
      <xdr:spPr>
        <a:xfrm>
          <a:off x="12814300" y="16143574"/>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7" name="テキスト ボックス 686"/>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89" name="テキスト ボックス 688"/>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14239</xdr:rowOff>
    </xdr:from>
    <xdr:to>
      <xdr:col>23</xdr:col>
      <xdr:colOff>568325</xdr:colOff>
      <xdr:row>94</xdr:row>
      <xdr:rowOff>115839</xdr:rowOff>
    </xdr:to>
    <xdr:sp macro="" textlink="">
      <xdr:nvSpPr>
        <xdr:cNvPr id="695" name="円/楕円 694"/>
        <xdr:cNvSpPr/>
      </xdr:nvSpPr>
      <xdr:spPr>
        <a:xfrm>
          <a:off x="16268700" y="161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164116</xdr:rowOff>
    </xdr:from>
    <xdr:ext cx="534377" cy="259045"/>
    <xdr:sp macro="" textlink="">
      <xdr:nvSpPr>
        <xdr:cNvPr id="696" name="公債費該当値テキスト"/>
        <xdr:cNvSpPr txBox="1"/>
      </xdr:nvSpPr>
      <xdr:spPr>
        <a:xfrm>
          <a:off x="16370300" y="1610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142597</xdr:rowOff>
    </xdr:from>
    <xdr:to>
      <xdr:col>22</xdr:col>
      <xdr:colOff>415925</xdr:colOff>
      <xdr:row>94</xdr:row>
      <xdr:rowOff>72747</xdr:rowOff>
    </xdr:to>
    <xdr:sp macro="" textlink="">
      <xdr:nvSpPr>
        <xdr:cNvPr id="697" name="円/楕円 696"/>
        <xdr:cNvSpPr/>
      </xdr:nvSpPr>
      <xdr:spPr>
        <a:xfrm>
          <a:off x="15430500" y="160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63874</xdr:rowOff>
    </xdr:from>
    <xdr:ext cx="534377" cy="259045"/>
    <xdr:sp macro="" textlink="">
      <xdr:nvSpPr>
        <xdr:cNvPr id="698" name="テキスト ボックス 697"/>
        <xdr:cNvSpPr txBox="1"/>
      </xdr:nvSpPr>
      <xdr:spPr>
        <a:xfrm>
          <a:off x="15214111" y="161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149388</xdr:rowOff>
    </xdr:from>
    <xdr:to>
      <xdr:col>21</xdr:col>
      <xdr:colOff>212725</xdr:colOff>
      <xdr:row>94</xdr:row>
      <xdr:rowOff>79538</xdr:rowOff>
    </xdr:to>
    <xdr:sp macro="" textlink="">
      <xdr:nvSpPr>
        <xdr:cNvPr id="699" name="円/楕円 698"/>
        <xdr:cNvSpPr/>
      </xdr:nvSpPr>
      <xdr:spPr>
        <a:xfrm>
          <a:off x="14541500" y="160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70665</xdr:rowOff>
    </xdr:from>
    <xdr:ext cx="534377" cy="259045"/>
    <xdr:sp macro="" textlink="">
      <xdr:nvSpPr>
        <xdr:cNvPr id="700" name="テキスト ボックス 699"/>
        <xdr:cNvSpPr txBox="1"/>
      </xdr:nvSpPr>
      <xdr:spPr>
        <a:xfrm>
          <a:off x="14325111" y="16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166305</xdr:rowOff>
    </xdr:from>
    <xdr:to>
      <xdr:col>20</xdr:col>
      <xdr:colOff>9525</xdr:colOff>
      <xdr:row>94</xdr:row>
      <xdr:rowOff>96455</xdr:rowOff>
    </xdr:to>
    <xdr:sp macro="" textlink="">
      <xdr:nvSpPr>
        <xdr:cNvPr id="701" name="円/楕円 700"/>
        <xdr:cNvSpPr/>
      </xdr:nvSpPr>
      <xdr:spPr>
        <a:xfrm>
          <a:off x="13652500" y="161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87582</xdr:rowOff>
    </xdr:from>
    <xdr:ext cx="534377" cy="259045"/>
    <xdr:sp macro="" textlink="">
      <xdr:nvSpPr>
        <xdr:cNvPr id="702" name="テキスト ボックス 701"/>
        <xdr:cNvSpPr txBox="1"/>
      </xdr:nvSpPr>
      <xdr:spPr>
        <a:xfrm>
          <a:off x="13436111" y="162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147924</xdr:rowOff>
    </xdr:from>
    <xdr:to>
      <xdr:col>18</xdr:col>
      <xdr:colOff>492125</xdr:colOff>
      <xdr:row>94</xdr:row>
      <xdr:rowOff>78074</xdr:rowOff>
    </xdr:to>
    <xdr:sp macro="" textlink="">
      <xdr:nvSpPr>
        <xdr:cNvPr id="703" name="円/楕円 702"/>
        <xdr:cNvSpPr/>
      </xdr:nvSpPr>
      <xdr:spPr>
        <a:xfrm>
          <a:off x="12763500" y="160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69201</xdr:rowOff>
    </xdr:from>
    <xdr:ext cx="534377" cy="259045"/>
    <xdr:sp macro="" textlink="">
      <xdr:nvSpPr>
        <xdr:cNvPr id="704" name="テキスト ボックス 703"/>
        <xdr:cNvSpPr txBox="1"/>
      </xdr:nvSpPr>
      <xdr:spPr>
        <a:xfrm>
          <a:off x="12547111" y="161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0" name="直線コネクタ 729"/>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3"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4" name="直線コネクタ 733"/>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59690</xdr:rowOff>
    </xdr:from>
    <xdr:to>
      <xdr:col>32</xdr:col>
      <xdr:colOff>187325</xdr:colOff>
      <xdr:row>39</xdr:row>
      <xdr:rowOff>8527</xdr:rowOff>
    </xdr:to>
    <xdr:cxnSp macro="">
      <xdr:nvCxnSpPr>
        <xdr:cNvPr id="735" name="直線コネクタ 734"/>
        <xdr:cNvCxnSpPr/>
      </xdr:nvCxnSpPr>
      <xdr:spPr>
        <a:xfrm>
          <a:off x="21323300" y="6060440"/>
          <a:ext cx="838200" cy="6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6"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7" name="フローチャート : 判断 73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59690</xdr:rowOff>
    </xdr:from>
    <xdr:to>
      <xdr:col>31</xdr:col>
      <xdr:colOff>34925</xdr:colOff>
      <xdr:row>38</xdr:row>
      <xdr:rowOff>145143</xdr:rowOff>
    </xdr:to>
    <xdr:cxnSp macro="">
      <xdr:nvCxnSpPr>
        <xdr:cNvPr id="738" name="直線コネクタ 737"/>
        <xdr:cNvCxnSpPr/>
      </xdr:nvCxnSpPr>
      <xdr:spPr>
        <a:xfrm flipV="1">
          <a:off x="20434300" y="6060440"/>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39" name="フローチャート : 判断 738"/>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90187</xdr:rowOff>
    </xdr:from>
    <xdr:ext cx="378565" cy="259045"/>
    <xdr:sp macro="" textlink="">
      <xdr:nvSpPr>
        <xdr:cNvPr id="740" name="テキスト ボックス 739"/>
        <xdr:cNvSpPr txBox="1"/>
      </xdr:nvSpPr>
      <xdr:spPr>
        <a:xfrm>
          <a:off x="21134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145143</xdr:rowOff>
    </xdr:from>
    <xdr:to>
      <xdr:col>29</xdr:col>
      <xdr:colOff>517525</xdr:colOff>
      <xdr:row>39</xdr:row>
      <xdr:rowOff>98878</xdr:rowOff>
    </xdr:to>
    <xdr:cxnSp macro="">
      <xdr:nvCxnSpPr>
        <xdr:cNvPr id="741" name="直線コネクタ 740"/>
        <xdr:cNvCxnSpPr/>
      </xdr:nvCxnSpPr>
      <xdr:spPr>
        <a:xfrm flipV="1">
          <a:off x="19545300" y="6660243"/>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2" name="フローチャート : 判断 741"/>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3" name="テキスト ボックス 742"/>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102144</xdr:rowOff>
    </xdr:from>
    <xdr:to>
      <xdr:col>28</xdr:col>
      <xdr:colOff>314325</xdr:colOff>
      <xdr:row>39</xdr:row>
      <xdr:rowOff>98878</xdr:rowOff>
    </xdr:to>
    <xdr:cxnSp macro="">
      <xdr:nvCxnSpPr>
        <xdr:cNvPr id="744" name="直線コネクタ 743"/>
        <xdr:cNvCxnSpPr/>
      </xdr:nvCxnSpPr>
      <xdr:spPr>
        <a:xfrm>
          <a:off x="18656300" y="6445794"/>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5" name="フローチャート : 判断 744"/>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6" name="テキスト ボックス 745"/>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7" name="フローチャート : 判断 746"/>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8" name="テキスト ボックス 747"/>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129177</xdr:rowOff>
    </xdr:from>
    <xdr:to>
      <xdr:col>32</xdr:col>
      <xdr:colOff>238125</xdr:colOff>
      <xdr:row>39</xdr:row>
      <xdr:rowOff>59327</xdr:rowOff>
    </xdr:to>
    <xdr:sp macro="" textlink="">
      <xdr:nvSpPr>
        <xdr:cNvPr id="754" name="円/楕円 753"/>
        <xdr:cNvSpPr/>
      </xdr:nvSpPr>
      <xdr:spPr>
        <a:xfrm>
          <a:off x="22110700" y="66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44104</xdr:rowOff>
    </xdr:from>
    <xdr:ext cx="313932" cy="259045"/>
    <xdr:sp macro="" textlink="">
      <xdr:nvSpPr>
        <xdr:cNvPr id="755" name="諸支出金該当値テキスト"/>
        <xdr:cNvSpPr txBox="1"/>
      </xdr:nvSpPr>
      <xdr:spPr>
        <a:xfrm>
          <a:off x="22212300" y="65592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8890</xdr:rowOff>
    </xdr:from>
    <xdr:to>
      <xdr:col>31</xdr:col>
      <xdr:colOff>85725</xdr:colOff>
      <xdr:row>35</xdr:row>
      <xdr:rowOff>110490</xdr:rowOff>
    </xdr:to>
    <xdr:sp macro="" textlink="">
      <xdr:nvSpPr>
        <xdr:cNvPr id="756" name="円/楕円 755"/>
        <xdr:cNvSpPr/>
      </xdr:nvSpPr>
      <xdr:spPr>
        <a:xfrm>
          <a:off x="21272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33</xdr:row>
      <xdr:rowOff>127017</xdr:rowOff>
    </xdr:from>
    <xdr:ext cx="378565" cy="259045"/>
    <xdr:sp macro="" textlink="">
      <xdr:nvSpPr>
        <xdr:cNvPr id="757" name="テキスト ボックス 756"/>
        <xdr:cNvSpPr txBox="1"/>
      </xdr:nvSpPr>
      <xdr:spPr>
        <a:xfrm>
          <a:off x="211340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94343</xdr:rowOff>
    </xdr:from>
    <xdr:to>
      <xdr:col>29</xdr:col>
      <xdr:colOff>568325</xdr:colOff>
      <xdr:row>39</xdr:row>
      <xdr:rowOff>24493</xdr:rowOff>
    </xdr:to>
    <xdr:sp macro="" textlink="">
      <xdr:nvSpPr>
        <xdr:cNvPr id="758" name="円/楕円 757"/>
        <xdr:cNvSpPr/>
      </xdr:nvSpPr>
      <xdr:spPr>
        <a:xfrm>
          <a:off x="20383500" y="66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15620</xdr:rowOff>
    </xdr:from>
    <xdr:ext cx="378565" cy="259045"/>
    <xdr:sp macro="" textlink="">
      <xdr:nvSpPr>
        <xdr:cNvPr id="759" name="テキスト ボックス 758"/>
        <xdr:cNvSpPr txBox="1"/>
      </xdr:nvSpPr>
      <xdr:spPr>
        <a:xfrm>
          <a:off x="20245017" y="670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51344</xdr:rowOff>
    </xdr:from>
    <xdr:to>
      <xdr:col>27</xdr:col>
      <xdr:colOff>161925</xdr:colOff>
      <xdr:row>37</xdr:row>
      <xdr:rowOff>152944</xdr:rowOff>
    </xdr:to>
    <xdr:sp macro="" textlink="">
      <xdr:nvSpPr>
        <xdr:cNvPr id="762" name="円/楕円 761"/>
        <xdr:cNvSpPr/>
      </xdr:nvSpPr>
      <xdr:spPr>
        <a:xfrm>
          <a:off x="18605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144071</xdr:rowOff>
    </xdr:from>
    <xdr:ext cx="378565" cy="259045"/>
    <xdr:sp macro="" textlink="">
      <xdr:nvSpPr>
        <xdr:cNvPr id="763" name="テキスト ボックス 762"/>
        <xdr:cNvSpPr txBox="1"/>
      </xdr:nvSpPr>
      <xdr:spPr>
        <a:xfrm>
          <a:off x="18467017" y="6487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は住民１人当たり</a:t>
          </a:r>
          <a:r>
            <a:rPr kumimoji="1" lang="en-US" altLang="ja-JP" sz="1100">
              <a:solidFill>
                <a:schemeClr val="dk1"/>
              </a:solidFill>
              <a:effectLst/>
              <a:latin typeface="+mn-lt"/>
              <a:ea typeface="+mn-ea"/>
              <a:cs typeface="+mn-cs"/>
            </a:rPr>
            <a:t>2,056</a:t>
          </a:r>
          <a:r>
            <a:rPr kumimoji="1" lang="ja-JP" altLang="ja-JP" sz="1100">
              <a:solidFill>
                <a:schemeClr val="dk1"/>
              </a:solidFill>
              <a:effectLst/>
              <a:latin typeface="+mn-lt"/>
              <a:ea typeface="+mn-ea"/>
              <a:cs typeface="+mn-cs"/>
            </a:rPr>
            <a:t>円となっており、類似団体と比較して最も</a:t>
          </a:r>
          <a:r>
            <a:rPr kumimoji="1" lang="ja-JP" altLang="en-US" sz="1100">
              <a:solidFill>
                <a:schemeClr val="dk1"/>
              </a:solidFill>
              <a:effectLst/>
              <a:latin typeface="+mn-lt"/>
              <a:ea typeface="+mn-ea"/>
              <a:cs typeface="+mn-cs"/>
            </a:rPr>
            <a:t>低い水準となっている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も住民１人当たり</a:t>
          </a:r>
          <a:r>
            <a:rPr kumimoji="1" lang="en-US" altLang="ja-JP" sz="1100">
              <a:solidFill>
                <a:schemeClr val="dk1"/>
              </a:solidFill>
              <a:effectLst/>
              <a:latin typeface="+mn-lt"/>
              <a:ea typeface="+mn-ea"/>
              <a:cs typeface="+mn-cs"/>
            </a:rPr>
            <a:t>96,063</a:t>
          </a:r>
          <a:r>
            <a:rPr kumimoji="1" lang="ja-JP" altLang="ja-JP" sz="1100">
              <a:solidFill>
                <a:schemeClr val="dk1"/>
              </a:solidFill>
              <a:effectLst/>
              <a:latin typeface="+mn-lt"/>
              <a:ea typeface="+mn-ea"/>
              <a:cs typeface="+mn-cs"/>
            </a:rPr>
            <a:t>円と類似団体</a:t>
          </a:r>
          <a:r>
            <a:rPr kumimoji="1" lang="ja-JP" altLang="en-US" sz="1100">
              <a:solidFill>
                <a:schemeClr val="dk1"/>
              </a:solidFill>
              <a:effectLst/>
              <a:latin typeface="+mn-lt"/>
              <a:ea typeface="+mn-ea"/>
              <a:cs typeface="+mn-cs"/>
            </a:rPr>
            <a:t>内で二番目に</a:t>
          </a:r>
          <a:r>
            <a:rPr kumimoji="1" lang="ja-JP" altLang="ja-JP" sz="1100">
              <a:solidFill>
                <a:schemeClr val="dk1"/>
              </a:solidFill>
              <a:effectLst/>
              <a:latin typeface="+mn-lt"/>
              <a:ea typeface="+mn-ea"/>
              <a:cs typeface="+mn-cs"/>
            </a:rPr>
            <a:t>低い水準となっており、行財政改革への取り組み、適正執行や助成費の見直し等により経費の削減に努めたことが要因である。</a:t>
          </a:r>
          <a:r>
            <a:rPr kumimoji="1" lang="ja-JP" altLang="en-US" sz="1100">
              <a:solidFill>
                <a:schemeClr val="dk1"/>
              </a:solidFill>
              <a:effectLst/>
              <a:latin typeface="+mn-lt"/>
              <a:ea typeface="+mn-ea"/>
              <a:cs typeface="+mn-cs"/>
            </a:rPr>
            <a:t>教育費も</a:t>
          </a:r>
          <a:r>
            <a:rPr kumimoji="1" lang="ja-JP" altLang="ja-JP" sz="1100">
              <a:solidFill>
                <a:schemeClr val="dk1"/>
              </a:solidFill>
              <a:effectLst/>
              <a:latin typeface="+mn-lt"/>
              <a:ea typeface="+mn-ea"/>
              <a:cs typeface="+mn-cs"/>
            </a:rPr>
            <a:t>低い水準となっている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まで集中的に行ってきた教育施設の老朽化・耐震化対策が完了したことが要因となっている。逆に、類似団体内で平均よりも高い水準で推移しているのが衛生費と労働費となっている。衛生費は、ごみし尿処理を広域化することで効率化を行っているが、施設の老朽化による施設整備費が増加している。また、労働費は住宅及び教育資金の貸し付け事業を行っており、高い水準の要因となっている。商工費は</a:t>
          </a:r>
          <a:r>
            <a:rPr kumimoji="1" lang="ja-JP" altLang="ja-JP" sz="1100">
              <a:solidFill>
                <a:schemeClr val="dk1"/>
              </a:solidFill>
              <a:effectLst/>
              <a:latin typeface="+mn-lt"/>
              <a:ea typeface="+mn-ea"/>
              <a:cs typeface="+mn-cs"/>
            </a:rPr>
            <a:t>住民１人当たり</a:t>
          </a:r>
          <a:r>
            <a:rPr kumimoji="1" lang="en-US" altLang="ja-JP" sz="1100">
              <a:solidFill>
                <a:schemeClr val="dk1"/>
              </a:solidFill>
              <a:effectLst/>
              <a:latin typeface="+mn-lt"/>
              <a:ea typeface="+mn-ea"/>
              <a:cs typeface="+mn-cs"/>
            </a:rPr>
            <a:t>18,325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、前年度決算額と比較すると</a:t>
          </a:r>
          <a:r>
            <a:rPr kumimoji="1" lang="en-US" altLang="ja-JP" sz="1100">
              <a:solidFill>
                <a:schemeClr val="dk1"/>
              </a:solidFill>
              <a:effectLst/>
              <a:latin typeface="+mn-lt"/>
              <a:ea typeface="+mn-ea"/>
              <a:cs typeface="+mn-cs"/>
            </a:rPr>
            <a:t>120.7</a:t>
          </a:r>
          <a:r>
            <a:rPr kumimoji="1" lang="ja-JP" altLang="en-US" sz="1100">
              <a:solidFill>
                <a:schemeClr val="dk1"/>
              </a:solidFill>
              <a:effectLst/>
              <a:latin typeface="+mn-lt"/>
              <a:ea typeface="+mn-ea"/>
              <a:cs typeface="+mn-cs"/>
            </a:rPr>
            <a:t>ポイント増と</a:t>
          </a:r>
          <a:r>
            <a:rPr kumimoji="1" lang="ja-JP" altLang="ja-JP" sz="1100">
              <a:solidFill>
                <a:schemeClr val="dk1"/>
              </a:solidFill>
              <a:effectLst/>
              <a:latin typeface="+mn-lt"/>
              <a:ea typeface="+mn-ea"/>
              <a:cs typeface="+mn-cs"/>
            </a:rPr>
            <a:t>大きく増加している。これは、ふるさと納税寄付金が増加したことに伴うものであり、寄附金の返礼品</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したことが</a:t>
          </a:r>
          <a:r>
            <a:rPr kumimoji="1" lang="ja-JP" altLang="ja-JP" sz="1100">
              <a:solidFill>
                <a:schemeClr val="dk1"/>
              </a:solidFill>
              <a:effectLst/>
              <a:latin typeface="+mn-lt"/>
              <a:ea typeface="+mn-ea"/>
              <a:cs typeface="+mn-cs"/>
            </a:rPr>
            <a:t>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○財政調整基金残高</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百万円の基金を積み立てた。</a:t>
          </a:r>
          <a:endParaRPr lang="ja-JP" altLang="ja-JP" sz="1000">
            <a:effectLst/>
          </a:endParaRPr>
        </a:p>
        <a:p>
          <a:r>
            <a:rPr kumimoji="1" lang="ja-JP" altLang="ja-JP" sz="1000">
              <a:solidFill>
                <a:schemeClr val="dk1"/>
              </a:solidFill>
              <a:effectLst/>
              <a:latin typeface="+mn-lt"/>
              <a:ea typeface="+mn-ea"/>
              <a:cs typeface="+mn-cs"/>
            </a:rPr>
            <a:t>○実質収支額</a:t>
          </a:r>
          <a:endParaRPr lang="ja-JP" altLang="ja-JP" sz="1000">
            <a:effectLst/>
          </a:endParaRPr>
        </a:p>
        <a:p>
          <a:r>
            <a:rPr kumimoji="1" lang="ja-JP" altLang="ja-JP" sz="1000">
              <a:solidFill>
                <a:schemeClr val="dk1"/>
              </a:solidFill>
              <a:effectLst/>
              <a:latin typeface="+mn-lt"/>
              <a:ea typeface="+mn-ea"/>
              <a:cs typeface="+mn-cs"/>
            </a:rPr>
            <a:t>　歳出全体の抑制などにより平成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年度は標準財政規模に対し</a:t>
          </a:r>
          <a:r>
            <a:rPr kumimoji="1" lang="en-US" altLang="ja-JP" sz="1000">
              <a:solidFill>
                <a:schemeClr val="dk1"/>
              </a:solidFill>
              <a:effectLst/>
              <a:latin typeface="+mn-lt"/>
              <a:ea typeface="+mn-ea"/>
              <a:cs typeface="+mn-cs"/>
            </a:rPr>
            <a:t>9.91</a:t>
          </a:r>
          <a:r>
            <a:rPr kumimoji="1" lang="ja-JP" altLang="ja-JP" sz="1000">
              <a:solidFill>
                <a:schemeClr val="dk1"/>
              </a:solidFill>
              <a:effectLst/>
              <a:latin typeface="+mn-lt"/>
              <a:ea typeface="+mn-ea"/>
              <a:cs typeface="+mn-cs"/>
            </a:rPr>
            <a:t>％となった。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○実質単年度収支</a:t>
          </a:r>
          <a:endParaRPr lang="ja-JP" altLang="ja-JP" sz="1000">
            <a:effectLst/>
          </a:endParaRPr>
        </a:p>
        <a:p>
          <a:r>
            <a:rPr kumimoji="1" lang="ja-JP" altLang="ja-JP" sz="1000">
              <a:solidFill>
                <a:schemeClr val="dk1"/>
              </a:solidFill>
              <a:effectLst/>
              <a:latin typeface="+mn-lt"/>
              <a:ea typeface="+mn-ea"/>
              <a:cs typeface="+mn-cs"/>
            </a:rPr>
            <a:t>　財政調整基金について平成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年度が</a:t>
          </a:r>
          <a:r>
            <a:rPr kumimoji="1" lang="en-US" altLang="ja-JP" sz="1000">
              <a:solidFill>
                <a:schemeClr val="dk1"/>
              </a:solidFill>
              <a:effectLst/>
              <a:latin typeface="+mn-lt"/>
              <a:ea typeface="+mn-ea"/>
              <a:cs typeface="+mn-cs"/>
            </a:rPr>
            <a:t>345</a:t>
          </a:r>
          <a:r>
            <a:rPr kumimoji="1" lang="ja-JP" altLang="ja-JP" sz="1000">
              <a:solidFill>
                <a:schemeClr val="dk1"/>
              </a:solidFill>
              <a:effectLst/>
              <a:latin typeface="+mn-lt"/>
              <a:ea typeface="+mn-ea"/>
              <a:cs typeface="+mn-cs"/>
            </a:rPr>
            <a:t>百万円積み立てたのに対し、</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百万円だったことから実質単年度収支は前年度より少ない標準財政規模比</a:t>
          </a:r>
          <a:r>
            <a:rPr kumimoji="1" lang="en-US" altLang="ja-JP" sz="1000">
              <a:solidFill>
                <a:schemeClr val="dk1"/>
              </a:solidFill>
              <a:effectLst/>
              <a:latin typeface="+mn-lt"/>
              <a:ea typeface="+mn-ea"/>
              <a:cs typeface="+mn-cs"/>
            </a:rPr>
            <a:t>0.83</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○今後の対応</a:t>
          </a:r>
          <a:endParaRPr lang="ja-JP" altLang="ja-JP" sz="1000">
            <a:effectLst/>
          </a:endParaRPr>
        </a:p>
        <a:p>
          <a:r>
            <a:rPr kumimoji="1" lang="ja-JP" altLang="ja-JP" sz="1000">
              <a:solidFill>
                <a:schemeClr val="dk1"/>
              </a:solidFill>
              <a:effectLst/>
              <a:latin typeface="+mn-lt"/>
              <a:ea typeface="+mn-ea"/>
              <a:cs typeface="+mn-cs"/>
            </a:rPr>
            <a:t>　将来的に税収の伸びは期待できず、財政状況の厳しい状態が続くことを見込んでおり、今後も財政計画に基づき歳出削減等の適切な財政調整基金残高の確保に努める。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○現状</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年度以降、各会計においてはいずれも黒字である。平成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年度まであった病院会計の基準外の経営支援金は平成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年度以降はなく、他の会計についても健全な財政運営に努めている。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各会計において、使用料等の見直し及び歳出の削減を図り、適切な財政運営及び企業経営を行っていく。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hofs/10200200&#36001;&#25919;&#35506;/010_&#36001;&#25919;&#25285;&#24403;/004_&#27770;&#31639;&#32113;&#35336;/H27&#27770;&#31639;&#32113;&#35336;/&#9450;&#12288;&#22269;&#12289;&#30476;&#12289;&#20182;&#24066;&#31561;&#12392;&#12398;&#12420;&#12426;&#21462;&#12426;/20170328_1119_&#65288;&#20381;&#38972;&#65289;_&#65288;512&#26399;&#38480;&#65289;&#24179;&#25104;27&#24180;&#24230;&#36001;&#25919;&#29366;&#27841;&#36039;&#26009;&#38598;&#65288;&#36861;&#21152;&#20998;&#65289;&#12398;&#20316;&#25104;&#21450;&#12403;&#25552;&#20986;&#12395;&#12388;&#12356;&#12390;/&#12304;&#36001;&#25919;&#29366;&#27841;&#36039;&#26009;&#38598;&#12305;_222127_&#28988;&#27941;&#24066;_2015(2&#22238;&#30446;)/&#12304;&#36001;&#25919;&#29366;&#27841;&#36039;&#26009;&#38598;&#12305;_222127_&#28988;&#27941;&#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73.599999999999994</v>
          </cell>
          <cell r="L73">
            <v>65.5</v>
          </cell>
          <cell r="M73">
            <v>47</v>
          </cell>
          <cell r="N73">
            <v>40.200000000000003</v>
          </cell>
          <cell r="O73">
            <v>21.3</v>
          </cell>
        </row>
        <row r="75">
          <cell r="K75">
            <v>10.9</v>
          </cell>
          <cell r="L75">
            <v>9.8000000000000007</v>
          </cell>
          <cell r="M75">
            <v>9.3000000000000007</v>
          </cell>
          <cell r="N75">
            <v>8.4</v>
          </cell>
          <cell r="O75">
            <v>7.8</v>
          </cell>
        </row>
        <row r="77">
          <cell r="G77" t="str">
            <v>類似団体内平均値</v>
          </cell>
          <cell r="K77">
            <v>55.5</v>
          </cell>
          <cell r="L77">
            <v>46.1</v>
          </cell>
          <cell r="M77">
            <v>37.6</v>
          </cell>
          <cell r="N77">
            <v>33.799999999999997</v>
          </cell>
          <cell r="O77">
            <v>15.8</v>
          </cell>
        </row>
        <row r="79">
          <cell r="K79">
            <v>9.3000000000000007</v>
          </cell>
          <cell r="L79">
            <v>8.5</v>
          </cell>
          <cell r="M79">
            <v>7.9</v>
          </cell>
          <cell r="N79">
            <v>7.1</v>
          </cell>
          <cell r="O79">
            <v>6.2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61</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63</v>
      </c>
      <c r="C3" s="560"/>
      <c r="D3" s="560"/>
      <c r="E3" s="561"/>
      <c r="F3" s="561"/>
      <c r="G3" s="561"/>
      <c r="H3" s="561"/>
      <c r="I3" s="561"/>
      <c r="J3" s="561"/>
      <c r="K3" s="561"/>
      <c r="L3" s="561" t="s">
        <v>64</v>
      </c>
      <c r="M3" s="561"/>
      <c r="N3" s="561"/>
      <c r="O3" s="561"/>
      <c r="P3" s="561"/>
      <c r="Q3" s="561"/>
      <c r="R3" s="564"/>
      <c r="S3" s="564"/>
      <c r="T3" s="564"/>
      <c r="U3" s="564"/>
      <c r="V3" s="565"/>
      <c r="W3" s="462" t="s">
        <v>65</v>
      </c>
      <c r="X3" s="463"/>
      <c r="Y3" s="463"/>
      <c r="Z3" s="463"/>
      <c r="AA3" s="463"/>
      <c r="AB3" s="560"/>
      <c r="AC3" s="564" t="s">
        <v>66</v>
      </c>
      <c r="AD3" s="463"/>
      <c r="AE3" s="463"/>
      <c r="AF3" s="463"/>
      <c r="AG3" s="463"/>
      <c r="AH3" s="463"/>
      <c r="AI3" s="463"/>
      <c r="AJ3" s="463"/>
      <c r="AK3" s="463"/>
      <c r="AL3" s="526"/>
      <c r="AM3" s="462" t="s">
        <v>67</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68</v>
      </c>
      <c r="BO3" s="463"/>
      <c r="BP3" s="463"/>
      <c r="BQ3" s="463"/>
      <c r="BR3" s="463"/>
      <c r="BS3" s="463"/>
      <c r="BT3" s="463"/>
      <c r="BU3" s="526"/>
      <c r="BV3" s="462" t="s">
        <v>69</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70</v>
      </c>
      <c r="CU3" s="463"/>
      <c r="CV3" s="463"/>
      <c r="CW3" s="463"/>
      <c r="CX3" s="463"/>
      <c r="CY3" s="463"/>
      <c r="CZ3" s="463"/>
      <c r="DA3" s="526"/>
      <c r="DB3" s="462" t="s">
        <v>71</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72</v>
      </c>
      <c r="AZ4" s="376"/>
      <c r="BA4" s="376"/>
      <c r="BB4" s="376"/>
      <c r="BC4" s="376"/>
      <c r="BD4" s="376"/>
      <c r="BE4" s="376"/>
      <c r="BF4" s="376"/>
      <c r="BG4" s="376"/>
      <c r="BH4" s="376"/>
      <c r="BI4" s="376"/>
      <c r="BJ4" s="376"/>
      <c r="BK4" s="376"/>
      <c r="BL4" s="376"/>
      <c r="BM4" s="377"/>
      <c r="BN4" s="378">
        <v>50418637</v>
      </c>
      <c r="BO4" s="379"/>
      <c r="BP4" s="379"/>
      <c r="BQ4" s="379"/>
      <c r="BR4" s="379"/>
      <c r="BS4" s="379"/>
      <c r="BT4" s="379"/>
      <c r="BU4" s="380"/>
      <c r="BV4" s="378">
        <v>46782637</v>
      </c>
      <c r="BW4" s="379"/>
      <c r="BX4" s="379"/>
      <c r="BY4" s="379"/>
      <c r="BZ4" s="379"/>
      <c r="CA4" s="379"/>
      <c r="CB4" s="379"/>
      <c r="CC4" s="380"/>
      <c r="CD4" s="552" t="s">
        <v>73</v>
      </c>
      <c r="CE4" s="553"/>
      <c r="CF4" s="553"/>
      <c r="CG4" s="553"/>
      <c r="CH4" s="553"/>
      <c r="CI4" s="553"/>
      <c r="CJ4" s="553"/>
      <c r="CK4" s="553"/>
      <c r="CL4" s="553"/>
      <c r="CM4" s="553"/>
      <c r="CN4" s="553"/>
      <c r="CO4" s="553"/>
      <c r="CP4" s="553"/>
      <c r="CQ4" s="553"/>
      <c r="CR4" s="553"/>
      <c r="CS4" s="554"/>
      <c r="CT4" s="555">
        <v>9.9</v>
      </c>
      <c r="CU4" s="556"/>
      <c r="CV4" s="556"/>
      <c r="CW4" s="556"/>
      <c r="CX4" s="556"/>
      <c r="CY4" s="556"/>
      <c r="CZ4" s="556"/>
      <c r="DA4" s="557"/>
      <c r="DB4" s="555">
        <v>9.1999999999999993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74</v>
      </c>
      <c r="AN5" s="357"/>
      <c r="AO5" s="357"/>
      <c r="AP5" s="357"/>
      <c r="AQ5" s="357"/>
      <c r="AR5" s="357"/>
      <c r="AS5" s="357"/>
      <c r="AT5" s="358"/>
      <c r="AU5" s="440" t="s">
        <v>75</v>
      </c>
      <c r="AV5" s="441"/>
      <c r="AW5" s="441"/>
      <c r="AX5" s="441"/>
      <c r="AY5" s="363" t="s">
        <v>76</v>
      </c>
      <c r="AZ5" s="364"/>
      <c r="BA5" s="364"/>
      <c r="BB5" s="364"/>
      <c r="BC5" s="364"/>
      <c r="BD5" s="364"/>
      <c r="BE5" s="364"/>
      <c r="BF5" s="364"/>
      <c r="BG5" s="364"/>
      <c r="BH5" s="364"/>
      <c r="BI5" s="364"/>
      <c r="BJ5" s="364"/>
      <c r="BK5" s="364"/>
      <c r="BL5" s="364"/>
      <c r="BM5" s="365"/>
      <c r="BN5" s="383">
        <v>47656429</v>
      </c>
      <c r="BO5" s="384"/>
      <c r="BP5" s="384"/>
      <c r="BQ5" s="384"/>
      <c r="BR5" s="384"/>
      <c r="BS5" s="384"/>
      <c r="BT5" s="384"/>
      <c r="BU5" s="385"/>
      <c r="BV5" s="383">
        <v>44207131</v>
      </c>
      <c r="BW5" s="384"/>
      <c r="BX5" s="384"/>
      <c r="BY5" s="384"/>
      <c r="BZ5" s="384"/>
      <c r="CA5" s="384"/>
      <c r="CB5" s="384"/>
      <c r="CC5" s="385"/>
      <c r="CD5" s="392" t="s">
        <v>77</v>
      </c>
      <c r="CE5" s="393"/>
      <c r="CF5" s="393"/>
      <c r="CG5" s="393"/>
      <c r="CH5" s="393"/>
      <c r="CI5" s="393"/>
      <c r="CJ5" s="393"/>
      <c r="CK5" s="393"/>
      <c r="CL5" s="393"/>
      <c r="CM5" s="393"/>
      <c r="CN5" s="393"/>
      <c r="CO5" s="393"/>
      <c r="CP5" s="393"/>
      <c r="CQ5" s="393"/>
      <c r="CR5" s="393"/>
      <c r="CS5" s="394"/>
      <c r="CT5" s="353">
        <v>85.5</v>
      </c>
      <c r="CU5" s="354"/>
      <c r="CV5" s="354"/>
      <c r="CW5" s="354"/>
      <c r="CX5" s="354"/>
      <c r="CY5" s="354"/>
      <c r="CZ5" s="354"/>
      <c r="DA5" s="355"/>
      <c r="DB5" s="353">
        <v>83.9</v>
      </c>
      <c r="DC5" s="354"/>
      <c r="DD5" s="354"/>
      <c r="DE5" s="354"/>
      <c r="DF5" s="354"/>
      <c r="DG5" s="354"/>
      <c r="DH5" s="354"/>
      <c r="DI5" s="355"/>
      <c r="DJ5" s="137"/>
      <c r="DK5" s="137"/>
      <c r="DL5" s="137"/>
      <c r="DM5" s="137"/>
      <c r="DN5" s="137"/>
      <c r="DO5" s="137"/>
    </row>
    <row r="6" spans="1:119" ht="18.75" customHeight="1">
      <c r="A6" s="138"/>
      <c r="B6" s="532" t="s">
        <v>78</v>
      </c>
      <c r="C6" s="397"/>
      <c r="D6" s="397"/>
      <c r="E6" s="533"/>
      <c r="F6" s="533"/>
      <c r="G6" s="533"/>
      <c r="H6" s="533"/>
      <c r="I6" s="533"/>
      <c r="J6" s="533"/>
      <c r="K6" s="533"/>
      <c r="L6" s="533" t="s">
        <v>79</v>
      </c>
      <c r="M6" s="533"/>
      <c r="N6" s="533"/>
      <c r="O6" s="533"/>
      <c r="P6" s="533"/>
      <c r="Q6" s="533"/>
      <c r="R6" s="421"/>
      <c r="S6" s="421"/>
      <c r="T6" s="421"/>
      <c r="U6" s="421"/>
      <c r="V6" s="539"/>
      <c r="W6" s="472" t="s">
        <v>80</v>
      </c>
      <c r="X6" s="396"/>
      <c r="Y6" s="396"/>
      <c r="Z6" s="396"/>
      <c r="AA6" s="396"/>
      <c r="AB6" s="397"/>
      <c r="AC6" s="544" t="s">
        <v>81</v>
      </c>
      <c r="AD6" s="545"/>
      <c r="AE6" s="545"/>
      <c r="AF6" s="545"/>
      <c r="AG6" s="545"/>
      <c r="AH6" s="545"/>
      <c r="AI6" s="545"/>
      <c r="AJ6" s="545"/>
      <c r="AK6" s="545"/>
      <c r="AL6" s="546"/>
      <c r="AM6" s="452" t="s">
        <v>82</v>
      </c>
      <c r="AN6" s="357"/>
      <c r="AO6" s="357"/>
      <c r="AP6" s="357"/>
      <c r="AQ6" s="357"/>
      <c r="AR6" s="357"/>
      <c r="AS6" s="357"/>
      <c r="AT6" s="358"/>
      <c r="AU6" s="440" t="s">
        <v>75</v>
      </c>
      <c r="AV6" s="441"/>
      <c r="AW6" s="441"/>
      <c r="AX6" s="441"/>
      <c r="AY6" s="363" t="s">
        <v>83</v>
      </c>
      <c r="AZ6" s="364"/>
      <c r="BA6" s="364"/>
      <c r="BB6" s="364"/>
      <c r="BC6" s="364"/>
      <c r="BD6" s="364"/>
      <c r="BE6" s="364"/>
      <c r="BF6" s="364"/>
      <c r="BG6" s="364"/>
      <c r="BH6" s="364"/>
      <c r="BI6" s="364"/>
      <c r="BJ6" s="364"/>
      <c r="BK6" s="364"/>
      <c r="BL6" s="364"/>
      <c r="BM6" s="365"/>
      <c r="BN6" s="383">
        <v>2762208</v>
      </c>
      <c r="BO6" s="384"/>
      <c r="BP6" s="384"/>
      <c r="BQ6" s="384"/>
      <c r="BR6" s="384"/>
      <c r="BS6" s="384"/>
      <c r="BT6" s="384"/>
      <c r="BU6" s="385"/>
      <c r="BV6" s="383">
        <v>2575506</v>
      </c>
      <c r="BW6" s="384"/>
      <c r="BX6" s="384"/>
      <c r="BY6" s="384"/>
      <c r="BZ6" s="384"/>
      <c r="CA6" s="384"/>
      <c r="CB6" s="384"/>
      <c r="CC6" s="385"/>
      <c r="CD6" s="392" t="s">
        <v>84</v>
      </c>
      <c r="CE6" s="393"/>
      <c r="CF6" s="393"/>
      <c r="CG6" s="393"/>
      <c r="CH6" s="393"/>
      <c r="CI6" s="393"/>
      <c r="CJ6" s="393"/>
      <c r="CK6" s="393"/>
      <c r="CL6" s="393"/>
      <c r="CM6" s="393"/>
      <c r="CN6" s="393"/>
      <c r="CO6" s="393"/>
      <c r="CP6" s="393"/>
      <c r="CQ6" s="393"/>
      <c r="CR6" s="393"/>
      <c r="CS6" s="394"/>
      <c r="CT6" s="529">
        <v>91</v>
      </c>
      <c r="CU6" s="530"/>
      <c r="CV6" s="530"/>
      <c r="CW6" s="530"/>
      <c r="CX6" s="530"/>
      <c r="CY6" s="530"/>
      <c r="CZ6" s="530"/>
      <c r="DA6" s="531"/>
      <c r="DB6" s="529">
        <v>91.5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85</v>
      </c>
      <c r="AN7" s="357"/>
      <c r="AO7" s="357"/>
      <c r="AP7" s="357"/>
      <c r="AQ7" s="357"/>
      <c r="AR7" s="357"/>
      <c r="AS7" s="357"/>
      <c r="AT7" s="358"/>
      <c r="AU7" s="440" t="s">
        <v>86</v>
      </c>
      <c r="AV7" s="441"/>
      <c r="AW7" s="441"/>
      <c r="AX7" s="441"/>
      <c r="AY7" s="363" t="s">
        <v>87</v>
      </c>
      <c r="AZ7" s="364"/>
      <c r="BA7" s="364"/>
      <c r="BB7" s="364"/>
      <c r="BC7" s="364"/>
      <c r="BD7" s="364"/>
      <c r="BE7" s="364"/>
      <c r="BF7" s="364"/>
      <c r="BG7" s="364"/>
      <c r="BH7" s="364"/>
      <c r="BI7" s="364"/>
      <c r="BJ7" s="364"/>
      <c r="BK7" s="364"/>
      <c r="BL7" s="364"/>
      <c r="BM7" s="365"/>
      <c r="BN7" s="383">
        <v>20418</v>
      </c>
      <c r="BO7" s="384"/>
      <c r="BP7" s="384"/>
      <c r="BQ7" s="384"/>
      <c r="BR7" s="384"/>
      <c r="BS7" s="384"/>
      <c r="BT7" s="384"/>
      <c r="BU7" s="385"/>
      <c r="BV7" s="383">
        <v>42669</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27676703</v>
      </c>
      <c r="CU7" s="384"/>
      <c r="CV7" s="384"/>
      <c r="CW7" s="384"/>
      <c r="CX7" s="384"/>
      <c r="CY7" s="384"/>
      <c r="CZ7" s="384"/>
      <c r="DA7" s="385"/>
      <c r="DB7" s="383">
        <v>27557178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90</v>
      </c>
      <c r="AV8" s="441"/>
      <c r="AW8" s="441"/>
      <c r="AX8" s="441"/>
      <c r="AY8" s="363" t="s">
        <v>91</v>
      </c>
      <c r="AZ8" s="364"/>
      <c r="BA8" s="364"/>
      <c r="BB8" s="364"/>
      <c r="BC8" s="364"/>
      <c r="BD8" s="364"/>
      <c r="BE8" s="364"/>
      <c r="BF8" s="364"/>
      <c r="BG8" s="364"/>
      <c r="BH8" s="364"/>
      <c r="BI8" s="364"/>
      <c r="BJ8" s="364"/>
      <c r="BK8" s="364"/>
      <c r="BL8" s="364"/>
      <c r="BM8" s="365"/>
      <c r="BN8" s="383">
        <v>2741790</v>
      </c>
      <c r="BO8" s="384"/>
      <c r="BP8" s="384"/>
      <c r="BQ8" s="384"/>
      <c r="BR8" s="384"/>
      <c r="BS8" s="384"/>
      <c r="BT8" s="384"/>
      <c r="BU8" s="385"/>
      <c r="BV8" s="383">
        <v>2532837</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0.89</v>
      </c>
      <c r="CU8" s="493"/>
      <c r="CV8" s="493"/>
      <c r="CW8" s="493"/>
      <c r="CX8" s="493"/>
      <c r="CY8" s="493"/>
      <c r="CZ8" s="493"/>
      <c r="DA8" s="494"/>
      <c r="DB8" s="492">
        <v>0.89</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139462</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97</v>
      </c>
      <c r="AV9" s="441"/>
      <c r="AW9" s="441"/>
      <c r="AX9" s="441"/>
      <c r="AY9" s="363" t="s">
        <v>98</v>
      </c>
      <c r="AZ9" s="364"/>
      <c r="BA9" s="364"/>
      <c r="BB9" s="364"/>
      <c r="BC9" s="364"/>
      <c r="BD9" s="364"/>
      <c r="BE9" s="364"/>
      <c r="BF9" s="364"/>
      <c r="BG9" s="364"/>
      <c r="BH9" s="364"/>
      <c r="BI9" s="364"/>
      <c r="BJ9" s="364"/>
      <c r="BK9" s="364"/>
      <c r="BL9" s="364"/>
      <c r="BM9" s="365"/>
      <c r="BN9" s="383">
        <v>208953</v>
      </c>
      <c r="BO9" s="384"/>
      <c r="BP9" s="384"/>
      <c r="BQ9" s="384"/>
      <c r="BR9" s="384"/>
      <c r="BS9" s="384"/>
      <c r="BT9" s="384"/>
      <c r="BU9" s="385"/>
      <c r="BV9" s="383">
        <v>277385</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12.7</v>
      </c>
      <c r="CU9" s="354"/>
      <c r="CV9" s="354"/>
      <c r="CW9" s="354"/>
      <c r="CX9" s="354"/>
      <c r="CY9" s="354"/>
      <c r="CZ9" s="354"/>
      <c r="DA9" s="355"/>
      <c r="DB9" s="353">
        <v>15.3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143249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19832</v>
      </c>
      <c r="BO10" s="384"/>
      <c r="BP10" s="384"/>
      <c r="BQ10" s="384"/>
      <c r="BR10" s="384"/>
      <c r="BS10" s="384"/>
      <c r="BT10" s="384"/>
      <c r="BU10" s="385"/>
      <c r="BV10" s="383">
        <v>344581</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75</v>
      </c>
      <c r="AV11" s="441"/>
      <c r="AW11" s="441"/>
      <c r="AX11" s="441"/>
      <c r="AY11" s="363" t="s">
        <v>108</v>
      </c>
      <c r="AZ11" s="364"/>
      <c r="BA11" s="364"/>
      <c r="BB11" s="364"/>
      <c r="BC11" s="364"/>
      <c r="BD11" s="364"/>
      <c r="BE11" s="364"/>
      <c r="BF11" s="364"/>
      <c r="BG11" s="364"/>
      <c r="BH11" s="364"/>
      <c r="BI11" s="364"/>
      <c r="BJ11" s="364"/>
      <c r="BK11" s="364"/>
      <c r="BL11" s="364"/>
      <c r="BM11" s="365"/>
      <c r="BN11" s="383">
        <v>704</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142016</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138888</v>
      </c>
      <c r="S13" s="485"/>
      <c r="T13" s="485"/>
      <c r="U13" s="485"/>
      <c r="V13" s="486"/>
      <c r="W13" s="472" t="s">
        <v>121</v>
      </c>
      <c r="X13" s="396"/>
      <c r="Y13" s="396"/>
      <c r="Z13" s="396"/>
      <c r="AA13" s="396"/>
      <c r="AB13" s="397"/>
      <c r="AC13" s="359">
        <v>2238</v>
      </c>
      <c r="AD13" s="360"/>
      <c r="AE13" s="360"/>
      <c r="AF13" s="360"/>
      <c r="AG13" s="361"/>
      <c r="AH13" s="359">
        <v>2699</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229489</v>
      </c>
      <c r="BO13" s="384"/>
      <c r="BP13" s="384"/>
      <c r="BQ13" s="384"/>
      <c r="BR13" s="384"/>
      <c r="BS13" s="384"/>
      <c r="BT13" s="384"/>
      <c r="BU13" s="385"/>
      <c r="BV13" s="383">
        <v>621966</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7.8</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143008</v>
      </c>
      <c r="S14" s="485"/>
      <c r="T14" s="485"/>
      <c r="U14" s="485"/>
      <c r="V14" s="486"/>
      <c r="W14" s="487"/>
      <c r="X14" s="399"/>
      <c r="Y14" s="399"/>
      <c r="Z14" s="399"/>
      <c r="AA14" s="399"/>
      <c r="AB14" s="400"/>
      <c r="AC14" s="477">
        <v>3.1</v>
      </c>
      <c r="AD14" s="478"/>
      <c r="AE14" s="478"/>
      <c r="AF14" s="478"/>
      <c r="AG14" s="479"/>
      <c r="AH14" s="477">
        <v>3.6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21.3</v>
      </c>
      <c r="CU14" s="456"/>
      <c r="CV14" s="456"/>
      <c r="CW14" s="456"/>
      <c r="CX14" s="456"/>
      <c r="CY14" s="456"/>
      <c r="CZ14" s="456"/>
      <c r="DA14" s="457"/>
      <c r="DB14" s="488">
        <v>40.200000000000003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139962</v>
      </c>
      <c r="S15" s="485"/>
      <c r="T15" s="485"/>
      <c r="U15" s="485"/>
      <c r="V15" s="486"/>
      <c r="W15" s="472" t="s">
        <v>128</v>
      </c>
      <c r="X15" s="396"/>
      <c r="Y15" s="396"/>
      <c r="Z15" s="396"/>
      <c r="AA15" s="396"/>
      <c r="AB15" s="397"/>
      <c r="AC15" s="359">
        <v>26824</v>
      </c>
      <c r="AD15" s="360"/>
      <c r="AE15" s="360"/>
      <c r="AF15" s="360"/>
      <c r="AG15" s="361"/>
      <c r="AH15" s="359">
        <v>28300</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17722521</v>
      </c>
      <c r="BO15" s="379"/>
      <c r="BP15" s="379"/>
      <c r="BQ15" s="379"/>
      <c r="BR15" s="379"/>
      <c r="BS15" s="379"/>
      <c r="BT15" s="379"/>
      <c r="BU15" s="380"/>
      <c r="BV15" s="378">
        <v>17290455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37.6</v>
      </c>
      <c r="AD16" s="478"/>
      <c r="AE16" s="478"/>
      <c r="AF16" s="478"/>
      <c r="AG16" s="479"/>
      <c r="AH16" s="477">
        <v>37.5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19930001</v>
      </c>
      <c r="BO16" s="384"/>
      <c r="BP16" s="384"/>
      <c r="BQ16" s="384"/>
      <c r="BR16" s="384"/>
      <c r="BS16" s="384"/>
      <c r="BT16" s="384"/>
      <c r="BU16" s="385"/>
      <c r="BV16" s="383">
        <v>19339513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42198</v>
      </c>
      <c r="AD17" s="360"/>
      <c r="AE17" s="360"/>
      <c r="AF17" s="360"/>
      <c r="AG17" s="361"/>
      <c r="AH17" s="359">
        <v>44390</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22596607</v>
      </c>
      <c r="BO17" s="384"/>
      <c r="BP17" s="384"/>
      <c r="BQ17" s="384"/>
      <c r="BR17" s="384"/>
      <c r="BS17" s="384"/>
      <c r="BT17" s="384"/>
      <c r="BU17" s="385"/>
      <c r="BV17" s="383">
        <v>22283011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70.31</v>
      </c>
      <c r="M18" s="448"/>
      <c r="N18" s="448"/>
      <c r="O18" s="448"/>
      <c r="P18" s="448"/>
      <c r="Q18" s="448"/>
      <c r="R18" s="449"/>
      <c r="S18" s="449"/>
      <c r="T18" s="449"/>
      <c r="U18" s="449"/>
      <c r="V18" s="450"/>
      <c r="W18" s="464"/>
      <c r="X18" s="465"/>
      <c r="Y18" s="465"/>
      <c r="Z18" s="465"/>
      <c r="AA18" s="465"/>
      <c r="AB18" s="473"/>
      <c r="AC18" s="347">
        <v>59.2</v>
      </c>
      <c r="AD18" s="348"/>
      <c r="AE18" s="348"/>
      <c r="AF18" s="348"/>
      <c r="AG18" s="451"/>
      <c r="AH18" s="347">
        <v>58.8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24007380</v>
      </c>
      <c r="BO18" s="384"/>
      <c r="BP18" s="384"/>
      <c r="BQ18" s="384"/>
      <c r="BR18" s="384"/>
      <c r="BS18" s="384"/>
      <c r="BT18" s="384"/>
      <c r="BU18" s="385"/>
      <c r="BV18" s="383">
        <v>23293222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1984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36987368</v>
      </c>
      <c r="BO19" s="384"/>
      <c r="BP19" s="384"/>
      <c r="BQ19" s="384"/>
      <c r="BR19" s="384"/>
      <c r="BS19" s="384"/>
      <c r="BT19" s="384"/>
      <c r="BU19" s="385"/>
      <c r="BV19" s="383">
        <v>32609238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50648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48356641</v>
      </c>
      <c r="BO23" s="384"/>
      <c r="BP23" s="384"/>
      <c r="BQ23" s="384"/>
      <c r="BR23" s="384"/>
      <c r="BS23" s="384"/>
      <c r="BT23" s="384"/>
      <c r="BU23" s="385"/>
      <c r="BV23" s="383">
        <v>49910236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8840</v>
      </c>
      <c r="R24" s="360"/>
      <c r="S24" s="360"/>
      <c r="T24" s="360"/>
      <c r="U24" s="360"/>
      <c r="V24" s="361"/>
      <c r="W24" s="425"/>
      <c r="X24" s="416"/>
      <c r="Y24" s="417"/>
      <c r="Z24" s="356" t="s">
        <v>152</v>
      </c>
      <c r="AA24" s="357"/>
      <c r="AB24" s="357"/>
      <c r="AC24" s="357"/>
      <c r="AD24" s="357"/>
      <c r="AE24" s="357"/>
      <c r="AF24" s="357"/>
      <c r="AG24" s="358"/>
      <c r="AH24" s="359">
        <v>654</v>
      </c>
      <c r="AI24" s="360"/>
      <c r="AJ24" s="360"/>
      <c r="AK24" s="360"/>
      <c r="AL24" s="361"/>
      <c r="AM24" s="359">
        <v>2137272</v>
      </c>
      <c r="AN24" s="360"/>
      <c r="AO24" s="360"/>
      <c r="AP24" s="360"/>
      <c r="AQ24" s="360"/>
      <c r="AR24" s="361"/>
      <c r="AS24" s="359">
        <v>3268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42246592</v>
      </c>
      <c r="BO24" s="384"/>
      <c r="BP24" s="384"/>
      <c r="BQ24" s="384"/>
      <c r="BR24" s="384"/>
      <c r="BS24" s="384"/>
      <c r="BT24" s="384"/>
      <c r="BU24" s="385"/>
      <c r="BV24" s="383">
        <v>43014903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7080</v>
      </c>
      <c r="R25" s="360"/>
      <c r="S25" s="360"/>
      <c r="T25" s="360"/>
      <c r="U25" s="360"/>
      <c r="V25" s="361"/>
      <c r="W25" s="425"/>
      <c r="X25" s="416"/>
      <c r="Y25" s="417"/>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4377462</v>
      </c>
      <c r="BO25" s="379"/>
      <c r="BP25" s="379"/>
      <c r="BQ25" s="379"/>
      <c r="BR25" s="379"/>
      <c r="BS25" s="379"/>
      <c r="BT25" s="379"/>
      <c r="BU25" s="380"/>
      <c r="BV25" s="378">
        <v>3783274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6530</v>
      </c>
      <c r="R26" s="360"/>
      <c r="S26" s="360"/>
      <c r="T26" s="360"/>
      <c r="U26" s="360"/>
      <c r="V26" s="361"/>
      <c r="W26" s="425"/>
      <c r="X26" s="416"/>
      <c r="Y26" s="417"/>
      <c r="Z26" s="356" t="s">
        <v>158</v>
      </c>
      <c r="AA26" s="438"/>
      <c r="AB26" s="438"/>
      <c r="AC26" s="438"/>
      <c r="AD26" s="438"/>
      <c r="AE26" s="438"/>
      <c r="AF26" s="438"/>
      <c r="AG26" s="439"/>
      <c r="AH26" s="359">
        <v>47</v>
      </c>
      <c r="AI26" s="360"/>
      <c r="AJ26" s="360"/>
      <c r="AK26" s="360"/>
      <c r="AL26" s="361"/>
      <c r="AM26" s="359">
        <v>162479</v>
      </c>
      <c r="AN26" s="360"/>
      <c r="AO26" s="360"/>
      <c r="AP26" s="360"/>
      <c r="AQ26" s="360"/>
      <c r="AR26" s="361"/>
      <c r="AS26" s="359">
        <v>3457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4900</v>
      </c>
      <c r="R27" s="360"/>
      <c r="S27" s="360"/>
      <c r="T27" s="360"/>
      <c r="U27" s="360"/>
      <c r="V27" s="361"/>
      <c r="W27" s="425"/>
      <c r="X27" s="416"/>
      <c r="Y27" s="417"/>
      <c r="Z27" s="356" t="s">
        <v>161</v>
      </c>
      <c r="AA27" s="357"/>
      <c r="AB27" s="357"/>
      <c r="AC27" s="357"/>
      <c r="AD27" s="357"/>
      <c r="AE27" s="357"/>
      <c r="AF27" s="357"/>
      <c r="AG27" s="358"/>
      <c r="AH27" s="359">
        <v>41</v>
      </c>
      <c r="AI27" s="360"/>
      <c r="AJ27" s="360"/>
      <c r="AK27" s="360"/>
      <c r="AL27" s="361"/>
      <c r="AM27" s="359">
        <v>123952</v>
      </c>
      <c r="AN27" s="360"/>
      <c r="AO27" s="360"/>
      <c r="AP27" s="360"/>
      <c r="AQ27" s="360"/>
      <c r="AR27" s="361"/>
      <c r="AS27" s="359">
        <v>3023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2107101</v>
      </c>
      <c r="BO27" s="387"/>
      <c r="BP27" s="387"/>
      <c r="BQ27" s="387"/>
      <c r="BR27" s="387"/>
      <c r="BS27" s="387"/>
      <c r="BT27" s="387"/>
      <c r="BU27" s="388"/>
      <c r="BV27" s="386">
        <v>2114636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4263</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5492781</v>
      </c>
      <c r="BO28" s="379"/>
      <c r="BP28" s="379"/>
      <c r="BQ28" s="379"/>
      <c r="BR28" s="379"/>
      <c r="BS28" s="379"/>
      <c r="BT28" s="379"/>
      <c r="BU28" s="380"/>
      <c r="BV28" s="378">
        <v>5472949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19</v>
      </c>
      <c r="M29" s="360"/>
      <c r="N29" s="360"/>
      <c r="O29" s="360"/>
      <c r="P29" s="361"/>
      <c r="Q29" s="359">
        <v>4018</v>
      </c>
      <c r="R29" s="360"/>
      <c r="S29" s="360"/>
      <c r="T29" s="360"/>
      <c r="U29" s="360"/>
      <c r="V29" s="361"/>
      <c r="W29" s="426"/>
      <c r="X29" s="427"/>
      <c r="Y29" s="428"/>
      <c r="Z29" s="356" t="s">
        <v>168</v>
      </c>
      <c r="AA29" s="357"/>
      <c r="AB29" s="357"/>
      <c r="AC29" s="357"/>
      <c r="AD29" s="357"/>
      <c r="AE29" s="357"/>
      <c r="AF29" s="357"/>
      <c r="AG29" s="358"/>
      <c r="AH29" s="359">
        <v>695</v>
      </c>
      <c r="AI29" s="360"/>
      <c r="AJ29" s="360"/>
      <c r="AK29" s="360"/>
      <c r="AL29" s="361"/>
      <c r="AM29" s="359">
        <v>2261224</v>
      </c>
      <c r="AN29" s="360"/>
      <c r="AO29" s="360"/>
      <c r="AP29" s="360"/>
      <c r="AQ29" s="360"/>
      <c r="AR29" s="361"/>
      <c r="AS29" s="359">
        <v>3254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1316920</v>
      </c>
      <c r="BO29" s="384"/>
      <c r="BP29" s="384"/>
      <c r="BQ29" s="384"/>
      <c r="BR29" s="384"/>
      <c r="BS29" s="384"/>
      <c r="BT29" s="384"/>
      <c r="BU29" s="385"/>
      <c r="BV29" s="383">
        <v>533223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7760100</v>
      </c>
      <c r="BO30" s="387"/>
      <c r="BP30" s="387"/>
      <c r="BQ30" s="387"/>
      <c r="BR30" s="387"/>
      <c r="BS30" s="387"/>
      <c r="BT30" s="387"/>
      <c r="BU30" s="388"/>
      <c r="BV30" s="386">
        <v>5449496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志太広域事務組合（一般会計）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焼津市振興公社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し尿処理事業特別会計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温泉事業特別会計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志太広域事務組合（看護会計）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焼津水産振興センター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駿遠学園管理組合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焼津市土地開発公社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港湾事業特別会計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静岡県後期高齢者医療広域連合（普通会計）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志太勤労者福祉サービスセンター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静岡県後期高齢者医療広域連合（事業会計）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静岡県大井川広域水道企業団</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10.220000000000001</v>
      </c>
      <c r="G34" s="33">
        <v>10.8</v>
      </c>
      <c r="H34" s="33">
        <v>12.14</v>
      </c>
      <c r="I34" s="33">
        <v>12.7</v>
      </c>
      <c r="J34" s="34">
        <v>13.69</v>
      </c>
      <c r="K34" s="22"/>
      <c r="L34" s="22"/>
      <c r="M34" s="22"/>
      <c r="N34" s="22"/>
      <c r="O34" s="22"/>
      <c r="P34" s="22"/>
    </row>
    <row r="35" spans="1:16" ht="39" customHeight="1">
      <c r="A35" s="22"/>
      <c r="B35" s="35"/>
      <c r="C35" s="1145" t="s">
        <v>524</v>
      </c>
      <c r="D35" s="1146"/>
      <c r="E35" s="1147"/>
      <c r="F35" s="36">
        <v>6.39</v>
      </c>
      <c r="G35" s="37">
        <v>8.23</v>
      </c>
      <c r="H35" s="37">
        <v>7.79</v>
      </c>
      <c r="I35" s="37">
        <v>8.82</v>
      </c>
      <c r="J35" s="38">
        <v>9.7100000000000009</v>
      </c>
      <c r="K35" s="22"/>
      <c r="L35" s="22"/>
      <c r="M35" s="22"/>
      <c r="N35" s="22"/>
      <c r="O35" s="22"/>
      <c r="P35" s="22"/>
    </row>
    <row r="36" spans="1:16" ht="39" customHeight="1">
      <c r="A36" s="22"/>
      <c r="B36" s="35"/>
      <c r="C36" s="1145" t="s">
        <v>525</v>
      </c>
      <c r="D36" s="1146"/>
      <c r="E36" s="1147"/>
      <c r="F36" s="36">
        <v>7.68</v>
      </c>
      <c r="G36" s="37">
        <v>8.8000000000000007</v>
      </c>
      <c r="H36" s="37">
        <v>8.92</v>
      </c>
      <c r="I36" s="37">
        <v>7.81</v>
      </c>
      <c r="J36" s="38">
        <v>8.25</v>
      </c>
      <c r="K36" s="22"/>
      <c r="L36" s="22"/>
      <c r="M36" s="22"/>
      <c r="N36" s="22"/>
      <c r="O36" s="22"/>
      <c r="P36" s="22"/>
    </row>
    <row r="37" spans="1:16" ht="39" customHeight="1">
      <c r="A37" s="22"/>
      <c r="B37" s="35"/>
      <c r="C37" s="1145" t="s">
        <v>526</v>
      </c>
      <c r="D37" s="1146"/>
      <c r="E37" s="1147"/>
      <c r="F37" s="36">
        <v>2.5099999999999998</v>
      </c>
      <c r="G37" s="37">
        <v>3.3</v>
      </c>
      <c r="H37" s="37">
        <v>1.22</v>
      </c>
      <c r="I37" s="37">
        <v>1.67</v>
      </c>
      <c r="J37" s="38">
        <v>1.41</v>
      </c>
      <c r="K37" s="22"/>
      <c r="L37" s="22"/>
      <c r="M37" s="22"/>
      <c r="N37" s="22"/>
      <c r="O37" s="22"/>
      <c r="P37" s="22"/>
    </row>
    <row r="38" spans="1:16" ht="39" customHeight="1">
      <c r="A38" s="22"/>
      <c r="B38" s="35"/>
      <c r="C38" s="1145" t="s">
        <v>527</v>
      </c>
      <c r="D38" s="1146"/>
      <c r="E38" s="1147"/>
      <c r="F38" s="36">
        <v>0.46</v>
      </c>
      <c r="G38" s="37">
        <v>0.76</v>
      </c>
      <c r="H38" s="37">
        <v>0.59</v>
      </c>
      <c r="I38" s="37">
        <v>0.9</v>
      </c>
      <c r="J38" s="38">
        <v>0.71</v>
      </c>
      <c r="K38" s="22"/>
      <c r="L38" s="22"/>
      <c r="M38" s="22"/>
      <c r="N38" s="22"/>
      <c r="O38" s="22"/>
      <c r="P38" s="22"/>
    </row>
    <row r="39" spans="1:16" ht="39" customHeight="1">
      <c r="A39" s="22"/>
      <c r="B39" s="35"/>
      <c r="C39" s="1145" t="s">
        <v>528</v>
      </c>
      <c r="D39" s="1146"/>
      <c r="E39" s="1147"/>
      <c r="F39" s="36">
        <v>0.12</v>
      </c>
      <c r="G39" s="37">
        <v>0.14000000000000001</v>
      </c>
      <c r="H39" s="37">
        <v>0.12</v>
      </c>
      <c r="I39" s="37">
        <v>0.13</v>
      </c>
      <c r="J39" s="38">
        <v>0.15</v>
      </c>
      <c r="K39" s="22"/>
      <c r="L39" s="22"/>
      <c r="M39" s="22"/>
      <c r="N39" s="22"/>
      <c r="O39" s="22"/>
      <c r="P39" s="22"/>
    </row>
    <row r="40" spans="1:16" ht="39" customHeight="1">
      <c r="A40" s="22"/>
      <c r="B40" s="35"/>
      <c r="C40" s="1145" t="s">
        <v>529</v>
      </c>
      <c r="D40" s="1146"/>
      <c r="E40" s="1147"/>
      <c r="F40" s="36">
        <v>0.21</v>
      </c>
      <c r="G40" s="37">
        <v>0.13</v>
      </c>
      <c r="H40" s="37">
        <v>0.11</v>
      </c>
      <c r="I40" s="37">
        <v>0.15</v>
      </c>
      <c r="J40" s="38">
        <v>0.1</v>
      </c>
      <c r="K40" s="22"/>
      <c r="L40" s="22"/>
      <c r="M40" s="22"/>
      <c r="N40" s="22"/>
      <c r="O40" s="22"/>
      <c r="P40" s="22"/>
    </row>
    <row r="41" spans="1:16" ht="39" customHeight="1">
      <c r="A41" s="22"/>
      <c r="B41" s="35"/>
      <c r="C41" s="1145" t="s">
        <v>530</v>
      </c>
      <c r="D41" s="1146"/>
      <c r="E41" s="1147"/>
      <c r="F41" s="36">
        <v>7.0000000000000007E-2</v>
      </c>
      <c r="G41" s="37">
        <v>0.14000000000000001</v>
      </c>
      <c r="H41" s="37">
        <v>0.2</v>
      </c>
      <c r="I41" s="37">
        <v>0.21</v>
      </c>
      <c r="J41" s="38">
        <v>7.0000000000000007E-2</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0.1</v>
      </c>
      <c r="G43" s="42">
        <v>0.09</v>
      </c>
      <c r="H43" s="42">
        <v>0.11</v>
      </c>
      <c r="I43" s="42">
        <v>0.06</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10</v>
      </c>
      <c r="C45" s="1162"/>
      <c r="D45" s="58"/>
      <c r="E45" s="1167" t="s">
        <v>11</v>
      </c>
      <c r="F45" s="1167"/>
      <c r="G45" s="1167"/>
      <c r="H45" s="1167"/>
      <c r="I45" s="1167"/>
      <c r="J45" s="1168"/>
      <c r="K45" s="59">
        <v>4887</v>
      </c>
      <c r="L45" s="60">
        <v>4891</v>
      </c>
      <c r="M45" s="60">
        <v>5017</v>
      </c>
      <c r="N45" s="60">
        <v>5027</v>
      </c>
      <c r="O45" s="61">
        <v>4724</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1619</v>
      </c>
      <c r="L48" s="64">
        <v>1475</v>
      </c>
      <c r="M48" s="64">
        <v>1472</v>
      </c>
      <c r="N48" s="64">
        <v>1520</v>
      </c>
      <c r="O48" s="65">
        <v>1481</v>
      </c>
      <c r="P48" s="48"/>
      <c r="Q48" s="48"/>
      <c r="R48" s="48"/>
      <c r="S48" s="48"/>
      <c r="T48" s="48"/>
      <c r="U48" s="48"/>
    </row>
    <row r="49" spans="1:21" ht="30.75" customHeight="1">
      <c r="A49" s="48"/>
      <c r="B49" s="1163"/>
      <c r="C49" s="1164"/>
      <c r="D49" s="62"/>
      <c r="E49" s="1155" t="s">
        <v>15</v>
      </c>
      <c r="F49" s="1155"/>
      <c r="G49" s="1155"/>
      <c r="H49" s="1155"/>
      <c r="I49" s="1155"/>
      <c r="J49" s="1156"/>
      <c r="K49" s="63">
        <v>240</v>
      </c>
      <c r="L49" s="64">
        <v>190</v>
      </c>
      <c r="M49" s="64">
        <v>151</v>
      </c>
      <c r="N49" s="64">
        <v>62</v>
      </c>
      <c r="O49" s="65">
        <v>54</v>
      </c>
      <c r="P49" s="48"/>
      <c r="Q49" s="48"/>
      <c r="R49" s="48"/>
      <c r="S49" s="48"/>
      <c r="T49" s="48"/>
      <c r="U49" s="48"/>
    </row>
    <row r="50" spans="1:21" ht="30.75" customHeight="1">
      <c r="A50" s="48"/>
      <c r="B50" s="1163"/>
      <c r="C50" s="1164"/>
      <c r="D50" s="62"/>
      <c r="E50" s="1155" t="s">
        <v>16</v>
      </c>
      <c r="F50" s="1155"/>
      <c r="G50" s="1155"/>
      <c r="H50" s="1155"/>
      <c r="I50" s="1155"/>
      <c r="J50" s="1156"/>
      <c r="K50" s="63">
        <v>3</v>
      </c>
      <c r="L50" s="64">
        <v>3</v>
      </c>
      <c r="M50" s="64">
        <v>3</v>
      </c>
      <c r="N50" s="64">
        <v>3</v>
      </c>
      <c r="O50" s="65">
        <v>3</v>
      </c>
      <c r="P50" s="48"/>
      <c r="Q50" s="48"/>
      <c r="R50" s="48"/>
      <c r="S50" s="48"/>
      <c r="T50" s="48"/>
      <c r="U50" s="48"/>
    </row>
    <row r="51" spans="1:21" ht="30.75" customHeight="1">
      <c r="A51" s="48"/>
      <c r="B51" s="1165"/>
      <c r="C51" s="1166"/>
      <c r="D51" s="66"/>
      <c r="E51" s="1155" t="s">
        <v>17</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18</v>
      </c>
      <c r="C52" s="1154"/>
      <c r="D52" s="66"/>
      <c r="E52" s="1155" t="s">
        <v>19</v>
      </c>
      <c r="F52" s="1155"/>
      <c r="G52" s="1155"/>
      <c r="H52" s="1155"/>
      <c r="I52" s="1155"/>
      <c r="J52" s="1156"/>
      <c r="K52" s="63">
        <v>4380</v>
      </c>
      <c r="L52" s="64">
        <v>4422</v>
      </c>
      <c r="M52" s="64">
        <v>4419</v>
      </c>
      <c r="N52" s="64">
        <v>4849</v>
      </c>
      <c r="O52" s="65">
        <v>4627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2369</v>
      </c>
      <c r="L53" s="69">
        <v>2137</v>
      </c>
      <c r="M53" s="69">
        <v>2224</v>
      </c>
      <c r="N53" s="69">
        <v>1763</v>
      </c>
      <c r="O53" s="70">
        <v>1635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81" t="s">
        <v>23</v>
      </c>
      <c r="C41" s="1182"/>
      <c r="D41" s="81"/>
      <c r="E41" s="1183" t="s">
        <v>24</v>
      </c>
      <c r="F41" s="1183"/>
      <c r="G41" s="1183"/>
      <c r="H41" s="1184"/>
      <c r="I41" s="82">
        <v>50211</v>
      </c>
      <c r="J41" s="83">
        <v>50322</v>
      </c>
      <c r="K41" s="83">
        <v>50859</v>
      </c>
      <c r="L41" s="83">
        <v>49910</v>
      </c>
      <c r="M41" s="84">
        <v>48357</v>
      </c>
    </row>
    <row r="42" spans="2:13" ht="27.75" customHeight="1">
      <c r="B42" s="1171"/>
      <c r="C42" s="1172"/>
      <c r="D42" s="85"/>
      <c r="E42" s="1175" t="s">
        <v>25</v>
      </c>
      <c r="F42" s="1175"/>
      <c r="G42" s="1175"/>
      <c r="H42" s="1176"/>
      <c r="I42" s="86">
        <v>48</v>
      </c>
      <c r="J42" s="87">
        <v>21</v>
      </c>
      <c r="K42" s="87">
        <v>19</v>
      </c>
      <c r="L42" s="87">
        <v>27</v>
      </c>
      <c r="M42" s="88">
        <v>25</v>
      </c>
    </row>
    <row r="43" spans="2:13" ht="27.75" customHeight="1">
      <c r="B43" s="1171"/>
      <c r="C43" s="1172"/>
      <c r="D43" s="85"/>
      <c r="E43" s="1175" t="s">
        <v>26</v>
      </c>
      <c r="F43" s="1175"/>
      <c r="G43" s="1175"/>
      <c r="H43" s="1176"/>
      <c r="I43" s="86">
        <v>14810</v>
      </c>
      <c r="J43" s="87">
        <v>14313</v>
      </c>
      <c r="K43" s="87">
        <v>13337</v>
      </c>
      <c r="L43" s="87">
        <v>12909</v>
      </c>
      <c r="M43" s="88">
        <v>13034</v>
      </c>
    </row>
    <row r="44" spans="2:13" ht="27.75" customHeight="1">
      <c r="B44" s="1171"/>
      <c r="C44" s="1172"/>
      <c r="D44" s="85"/>
      <c r="E44" s="1175" t="s">
        <v>27</v>
      </c>
      <c r="F44" s="1175"/>
      <c r="G44" s="1175"/>
      <c r="H44" s="1176"/>
      <c r="I44" s="86">
        <v>436</v>
      </c>
      <c r="J44" s="87">
        <v>294</v>
      </c>
      <c r="K44" s="87">
        <v>282</v>
      </c>
      <c r="L44" s="87">
        <v>422</v>
      </c>
      <c r="M44" s="88">
        <v>740</v>
      </c>
    </row>
    <row r="45" spans="2:13" ht="27.75" customHeight="1">
      <c r="B45" s="1171"/>
      <c r="C45" s="1172"/>
      <c r="D45" s="85"/>
      <c r="E45" s="1175" t="s">
        <v>28</v>
      </c>
      <c r="F45" s="1175"/>
      <c r="G45" s="1175"/>
      <c r="H45" s="1176"/>
      <c r="I45" s="86">
        <v>7005</v>
      </c>
      <c r="J45" s="87">
        <v>7251</v>
      </c>
      <c r="K45" s="87">
        <v>7050</v>
      </c>
      <c r="L45" s="87">
        <v>7324</v>
      </c>
      <c r="M45" s="88">
        <v>7025</v>
      </c>
    </row>
    <row r="46" spans="2:13" ht="27.75" customHeight="1">
      <c r="B46" s="1171"/>
      <c r="C46" s="1172"/>
      <c r="D46" s="85"/>
      <c r="E46" s="1175" t="s">
        <v>29</v>
      </c>
      <c r="F46" s="1175"/>
      <c r="G46" s="1175"/>
      <c r="H46" s="1176"/>
      <c r="I46" s="86" t="s">
        <v>479</v>
      </c>
      <c r="J46" s="87" t="s">
        <v>479</v>
      </c>
      <c r="K46" s="87" t="s">
        <v>479</v>
      </c>
      <c r="L46" s="87" t="s">
        <v>479</v>
      </c>
      <c r="M46" s="88" t="s">
        <v>479</v>
      </c>
    </row>
    <row r="47" spans="2:13" ht="27.75" customHeight="1">
      <c r="B47" s="1171"/>
      <c r="C47" s="1172"/>
      <c r="D47" s="85"/>
      <c r="E47" s="1175" t="s">
        <v>30</v>
      </c>
      <c r="F47" s="1175"/>
      <c r="G47" s="1175"/>
      <c r="H47" s="1176"/>
      <c r="I47" s="86" t="s">
        <v>479</v>
      </c>
      <c r="J47" s="87" t="s">
        <v>479</v>
      </c>
      <c r="K47" s="87" t="s">
        <v>479</v>
      </c>
      <c r="L47" s="87" t="s">
        <v>479</v>
      </c>
      <c r="M47" s="88" t="s">
        <v>479</v>
      </c>
    </row>
    <row r="48" spans="2:13" ht="27.75" customHeight="1">
      <c r="B48" s="1173"/>
      <c r="C48" s="1174"/>
      <c r="D48" s="85"/>
      <c r="E48" s="1175" t="s">
        <v>31</v>
      </c>
      <c r="F48" s="1175"/>
      <c r="G48" s="1175"/>
      <c r="H48" s="1176"/>
      <c r="I48" s="86" t="s">
        <v>479</v>
      </c>
      <c r="J48" s="87" t="s">
        <v>479</v>
      </c>
      <c r="K48" s="87" t="s">
        <v>479</v>
      </c>
      <c r="L48" s="87" t="s">
        <v>479</v>
      </c>
      <c r="M48" s="88" t="s">
        <v>479</v>
      </c>
    </row>
    <row r="49" spans="2:13" ht="27.75" customHeight="1">
      <c r="B49" s="1169" t="s">
        <v>32</v>
      </c>
      <c r="C49" s="1170"/>
      <c r="D49" s="89"/>
      <c r="E49" s="1175" t="s">
        <v>33</v>
      </c>
      <c r="F49" s="1175"/>
      <c r="G49" s="1175"/>
      <c r="H49" s="1176"/>
      <c r="I49" s="86">
        <v>7967</v>
      </c>
      <c r="J49" s="87">
        <v>8790</v>
      </c>
      <c r="K49" s="87">
        <v>11624</v>
      </c>
      <c r="L49" s="87">
        <v>12429</v>
      </c>
      <c r="M49" s="88">
        <v>15782</v>
      </c>
    </row>
    <row r="50" spans="2:13" ht="27.75" customHeight="1">
      <c r="B50" s="1171"/>
      <c r="C50" s="1172"/>
      <c r="D50" s="85"/>
      <c r="E50" s="1175" t="s">
        <v>34</v>
      </c>
      <c r="F50" s="1175"/>
      <c r="G50" s="1175"/>
      <c r="H50" s="1176"/>
      <c r="I50" s="86">
        <v>8141</v>
      </c>
      <c r="J50" s="87">
        <v>8663</v>
      </c>
      <c r="K50" s="87">
        <v>7720</v>
      </c>
      <c r="L50" s="87">
        <v>7745</v>
      </c>
      <c r="M50" s="88">
        <v>7639</v>
      </c>
    </row>
    <row r="51" spans="2:13" ht="27.75" customHeight="1">
      <c r="B51" s="1173"/>
      <c r="C51" s="1174"/>
      <c r="D51" s="85"/>
      <c r="E51" s="1175" t="s">
        <v>35</v>
      </c>
      <c r="F51" s="1175"/>
      <c r="G51" s="1175"/>
      <c r="H51" s="1176"/>
      <c r="I51" s="86">
        <v>38716</v>
      </c>
      <c r="J51" s="87">
        <v>38965</v>
      </c>
      <c r="K51" s="87">
        <v>40839</v>
      </c>
      <c r="L51" s="87">
        <v>40873</v>
      </c>
      <c r="M51" s="88">
        <v>40630</v>
      </c>
    </row>
    <row r="52" spans="2:13" ht="27.75" customHeight="1" thickBot="1">
      <c r="B52" s="1177" t="s">
        <v>20</v>
      </c>
      <c r="C52" s="1178"/>
      <c r="D52" s="90"/>
      <c r="E52" s="1179" t="s">
        <v>36</v>
      </c>
      <c r="F52" s="1179"/>
      <c r="G52" s="1179"/>
      <c r="H52" s="1180"/>
      <c r="I52" s="91">
        <v>17687</v>
      </c>
      <c r="J52" s="92">
        <v>15784</v>
      </c>
      <c r="K52" s="92">
        <v>11363</v>
      </c>
      <c r="L52" s="92">
        <v>9544</v>
      </c>
      <c r="M52" s="93">
        <v>5130</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553</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553</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1194" t="s">
        <v>555</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556</v>
      </c>
    </row>
    <row r="50" spans="1:17">
      <c r="B50" s="248"/>
      <c r="C50" s="244"/>
      <c r="D50" s="244"/>
      <c r="E50" s="244"/>
      <c r="F50" s="244"/>
      <c r="G50" s="1206"/>
      <c r="H50" s="1207"/>
      <c r="I50" s="1207"/>
      <c r="J50" s="1208"/>
      <c r="K50" s="1209" t="s">
        <v>518</v>
      </c>
      <c r="L50" s="1209" t="s">
        <v>519</v>
      </c>
      <c r="M50" s="1209" t="s">
        <v>520</v>
      </c>
      <c r="N50" s="1209" t="s">
        <v>521</v>
      </c>
      <c r="O50" s="1209" t="s">
        <v>522</v>
      </c>
    </row>
    <row r="51" spans="1:17">
      <c r="B51" s="248"/>
      <c r="C51" s="244"/>
      <c r="D51" s="244"/>
      <c r="E51" s="244"/>
      <c r="F51" s="244"/>
      <c r="G51" s="1210" t="s">
        <v>557</v>
      </c>
      <c r="H51" s="1211"/>
      <c r="I51" s="1212" t="s">
        <v>558</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559</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560</v>
      </c>
      <c r="H55" s="1225"/>
      <c r="I55" s="1219" t="s">
        <v>558</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559</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1194" t="s">
        <v>555</v>
      </c>
      <c r="I64" s="1195"/>
      <c r="J64" s="1195"/>
      <c r="K64" s="1195"/>
      <c r="L64" s="244"/>
      <c r="M64" s="244"/>
      <c r="N64" s="244"/>
      <c r="O64" s="244"/>
    </row>
    <row r="65" spans="2:30">
      <c r="B65" s="248"/>
      <c r="C65" s="244"/>
      <c r="D65" s="244"/>
      <c r="E65" s="244"/>
      <c r="F65" s="244"/>
      <c r="G65" s="1251" t="s">
        <v>564</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562</v>
      </c>
      <c r="I71" s="1243"/>
      <c r="J71" s="1239"/>
      <c r="K71" s="1239"/>
      <c r="L71" s="1240"/>
      <c r="M71" s="1239"/>
      <c r="N71" s="1240"/>
      <c r="O71" s="1241"/>
    </row>
    <row r="72" spans="2:30">
      <c r="B72" s="248"/>
      <c r="C72" s="244"/>
      <c r="D72" s="244"/>
      <c r="E72" s="244"/>
      <c r="F72" s="244"/>
      <c r="G72" s="1206"/>
      <c r="H72" s="1207"/>
      <c r="I72" s="1207"/>
      <c r="J72" s="1208"/>
      <c r="K72" s="1209" t="s">
        <v>518</v>
      </c>
      <c r="L72" s="1209" t="s">
        <v>519</v>
      </c>
      <c r="M72" s="1209" t="s">
        <v>520</v>
      </c>
      <c r="N72" s="1209" t="s">
        <v>521</v>
      </c>
      <c r="O72" s="1209" t="s">
        <v>522</v>
      </c>
    </row>
    <row r="73" spans="2:30">
      <c r="B73" s="248"/>
      <c r="C73" s="244"/>
      <c r="D73" s="244"/>
      <c r="E73" s="244"/>
      <c r="F73" s="244"/>
      <c r="G73" s="1210" t="s">
        <v>557</v>
      </c>
      <c r="H73" s="1211"/>
      <c r="I73" s="1212" t="s">
        <v>558</v>
      </c>
      <c r="J73" s="1212"/>
      <c r="K73" s="1244">
        <v>73.599999999999994</v>
      </c>
      <c r="L73" s="1244">
        <v>65.5</v>
      </c>
      <c r="M73" s="1217">
        <v>47</v>
      </c>
      <c r="N73" s="1217">
        <v>40.200000000000003</v>
      </c>
      <c r="O73" s="1217">
        <v>21.3</v>
      </c>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563</v>
      </c>
      <c r="J75" s="1219"/>
      <c r="K75" s="1245">
        <v>10.9</v>
      </c>
      <c r="L75" s="1245">
        <v>9.8000000000000007</v>
      </c>
      <c r="M75" s="1245">
        <v>9.3000000000000007</v>
      </c>
      <c r="N75" s="1245">
        <v>8.4</v>
      </c>
      <c r="O75" s="1245">
        <v>7.8</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560</v>
      </c>
      <c r="H77" s="1225"/>
      <c r="I77" s="1219" t="s">
        <v>558</v>
      </c>
      <c r="J77" s="1219"/>
      <c r="K77" s="1244">
        <v>55.5</v>
      </c>
      <c r="L77" s="1244">
        <v>46.1</v>
      </c>
      <c r="M77" s="1217">
        <v>37.6</v>
      </c>
      <c r="N77" s="1217">
        <v>33.799999999999997</v>
      </c>
      <c r="O77" s="1217">
        <v>15.8</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563</v>
      </c>
      <c r="J79" s="1229"/>
      <c r="K79" s="1247">
        <v>9.3000000000000007</v>
      </c>
      <c r="L79" s="1247">
        <v>8.5</v>
      </c>
      <c r="M79" s="1247">
        <v>7.9</v>
      </c>
      <c r="N79" s="1247">
        <v>7.1</v>
      </c>
      <c r="O79" s="1247">
        <v>6.2</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517</v>
      </c>
      <c r="G2" s="111"/>
      <c r="H2" s="112"/>
    </row>
    <row r="3" spans="1:8">
      <c r="A3" s="108" t="s">
        <v>510</v>
      </c>
      <c r="B3" s="113"/>
      <c r="C3" s="114"/>
      <c r="D3" s="115">
        <v>65131</v>
      </c>
      <c r="E3" s="116"/>
      <c r="F3" s="117">
        <v>41433</v>
      </c>
      <c r="G3" s="118"/>
      <c r="H3" s="119"/>
    </row>
    <row r="4" spans="1:8">
      <c r="A4" s="120"/>
      <c r="B4" s="121"/>
      <c r="C4" s="122"/>
      <c r="D4" s="123">
        <v>31703</v>
      </c>
      <c r="E4" s="124"/>
      <c r="F4" s="125">
        <v>22351</v>
      </c>
      <c r="G4" s="126"/>
      <c r="H4" s="127"/>
    </row>
    <row r="5" spans="1:8">
      <c r="A5" s="108" t="s">
        <v>512</v>
      </c>
      <c r="B5" s="113"/>
      <c r="C5" s="114"/>
      <c r="D5" s="115">
        <v>49942</v>
      </c>
      <c r="E5" s="116"/>
      <c r="F5" s="117">
        <v>43493</v>
      </c>
      <c r="G5" s="118"/>
      <c r="H5" s="119"/>
    </row>
    <row r="6" spans="1:8">
      <c r="A6" s="120"/>
      <c r="B6" s="121"/>
      <c r="C6" s="122"/>
      <c r="D6" s="123">
        <v>20483</v>
      </c>
      <c r="E6" s="124"/>
      <c r="F6" s="125">
        <v>23254</v>
      </c>
      <c r="G6" s="126"/>
      <c r="H6" s="127"/>
    </row>
    <row r="7" spans="1:8">
      <c r="A7" s="108" t="s">
        <v>513</v>
      </c>
      <c r="B7" s="113"/>
      <c r="C7" s="114"/>
      <c r="D7" s="115">
        <v>73260</v>
      </c>
      <c r="E7" s="116"/>
      <c r="F7" s="117">
        <v>50840</v>
      </c>
      <c r="G7" s="118"/>
      <c r="H7" s="119"/>
    </row>
    <row r="8" spans="1:8">
      <c r="A8" s="120"/>
      <c r="B8" s="121"/>
      <c r="C8" s="122"/>
      <c r="D8" s="123">
        <v>21597</v>
      </c>
      <c r="E8" s="124"/>
      <c r="F8" s="125">
        <v>25367</v>
      </c>
      <c r="G8" s="126"/>
      <c r="H8" s="127"/>
    </row>
    <row r="9" spans="1:8">
      <c r="A9" s="108" t="s">
        <v>514</v>
      </c>
      <c r="B9" s="113"/>
      <c r="C9" s="114"/>
      <c r="D9" s="115">
        <v>39237</v>
      </c>
      <c r="E9" s="116"/>
      <c r="F9" s="117">
        <v>53605</v>
      </c>
      <c r="G9" s="118"/>
      <c r="H9" s="119"/>
    </row>
    <row r="10" spans="1:8">
      <c r="A10" s="120"/>
      <c r="B10" s="121"/>
      <c r="C10" s="122"/>
      <c r="D10" s="123">
        <v>15617</v>
      </c>
      <c r="E10" s="124"/>
      <c r="F10" s="125">
        <v>28343</v>
      </c>
      <c r="G10" s="126"/>
      <c r="H10" s="127"/>
    </row>
    <row r="11" spans="1:8">
      <c r="A11" s="108" t="s">
        <v>515</v>
      </c>
      <c r="B11" s="113"/>
      <c r="C11" s="114"/>
      <c r="D11" s="115">
        <v>30626</v>
      </c>
      <c r="E11" s="116"/>
      <c r="F11" s="117">
        <v>46440</v>
      </c>
      <c r="G11" s="118"/>
      <c r="H11" s="119"/>
    </row>
    <row r="12" spans="1:8">
      <c r="A12" s="120"/>
      <c r="B12" s="121"/>
      <c r="C12" s="128"/>
      <c r="D12" s="123">
        <v>15088</v>
      </c>
      <c r="E12" s="124"/>
      <c r="F12" s="125">
        <v>27658</v>
      </c>
      <c r="G12" s="126"/>
      <c r="H12" s="127"/>
    </row>
    <row r="13" spans="1:8">
      <c r="A13" s="108"/>
      <c r="B13" s="113"/>
      <c r="C13" s="129"/>
      <c r="D13" s="130">
        <v>51639</v>
      </c>
      <c r="E13" s="131"/>
      <c r="F13" s="132">
        <v>47162</v>
      </c>
      <c r="G13" s="133"/>
      <c r="H13" s="119"/>
    </row>
    <row r="14" spans="1:8">
      <c r="A14" s="120"/>
      <c r="B14" s="121"/>
      <c r="C14" s="122"/>
      <c r="D14" s="123">
        <v>20898</v>
      </c>
      <c r="E14" s="124"/>
      <c r="F14" s="125">
        <v>25395</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6.68</v>
      </c>
      <c r="C19" s="134">
        <f>ROUND(VALUE(SUBSTITUTE(実質収支比率等に係る経年分析!G$48,"▲","-")),2)</f>
        <v>8.51</v>
      </c>
      <c r="D19" s="134">
        <f>ROUND(VALUE(SUBSTITUTE(実質収支比率等に係る経年分析!H$48,"▲","-")),2)</f>
        <v>8.1199999999999992</v>
      </c>
      <c r="E19" s="134">
        <f>ROUND(VALUE(SUBSTITUTE(実質収支比率等に係る経年分析!I$48,"▲","-")),2)</f>
        <v>9.19</v>
      </c>
      <c r="F19" s="134">
        <f>ROUND(VALUE(SUBSTITUTE(実質収支比率等に係る経年分析!J$48,"▲","-")),2)</f>
        <v>9.91</v>
      </c>
    </row>
    <row r="20" spans="1:11">
      <c r="A20" s="134" t="s">
        <v>41</v>
      </c>
      <c r="B20" s="134">
        <f>ROUND(VALUE(SUBSTITUTE(実質収支比率等に係る経年分析!F$47,"▲","-")),2)</f>
        <v>11.47</v>
      </c>
      <c r="C20" s="134">
        <f>ROUND(VALUE(SUBSTITUTE(実質収支比率等に係る経年分析!G$47,"▲","-")),2)</f>
        <v>13.28</v>
      </c>
      <c r="D20" s="134">
        <f>ROUND(VALUE(SUBSTITUTE(実質収支比率等に係る経年分析!H$47,"▲","-")),2)</f>
        <v>18.47</v>
      </c>
      <c r="E20" s="134">
        <f>ROUND(VALUE(SUBSTITUTE(実質収支比率等に係る経年分析!I$47,"▲","-")),2)</f>
        <v>19.86</v>
      </c>
      <c r="F20" s="134">
        <f>ROUND(VALUE(SUBSTITUTE(実質収支比率等に係る経年分析!J$47,"▲","-")),2)</f>
        <v>19.850000000000001</v>
      </c>
    </row>
    <row r="21" spans="1:11">
      <c r="A21" s="134" t="s">
        <v>42</v>
      </c>
      <c r="B21" s="134">
        <f>IF(ISNUMBER(VALUE(SUBSTITUTE(実質収支比率等に係る経年分析!F$49,"▲","-"))),ROUND(VALUE(SUBSTITUTE(実質収支比率等に係る経年分析!F$49,"▲","-")),2),NA())</f>
        <v>3.1</v>
      </c>
      <c r="C21" s="134">
        <f>IF(ISNUMBER(VALUE(SUBSTITUTE(実質収支比率等に係る経年分析!G$49,"▲","-"))),ROUND(VALUE(SUBSTITUTE(実質収支比率等に係る経年分析!G$49,"▲","-")),2),NA())</f>
        <v>3.85</v>
      </c>
      <c r="D21" s="134">
        <f>IF(ISNUMBER(VALUE(SUBSTITUTE(実質収支比率等に係る経年分析!H$49,"▲","-"))),ROUND(VALUE(SUBSTITUTE(実質収支比率等に係る経年分析!H$49,"▲","-")),2),NA())</f>
        <v>4.8899999999999997</v>
      </c>
      <c r="E21" s="134">
        <f>IF(ISNUMBER(VALUE(SUBSTITUTE(実質収支比率等に係る経年分析!I$49,"▲","-"))),ROUND(VALUE(SUBSTITUTE(実質収支比率等に係る経年分析!I$49,"▲","-")),2),NA())</f>
        <v>2.2599999999999998</v>
      </c>
      <c r="F21" s="134">
        <f>IF(ISNUMBER(VALUE(SUBSTITUTE(実質収支比率等に係る経年分析!J$49,"▲","-"))),ROUND(VALUE(SUBSTITUTE(実質収支比率等に係る経年分析!J$49,"▲","-")),2),NA())</f>
        <v>0.83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し尿処理事業特別会計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港湾事業特別会計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2.5099999999999998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8.8000000000000007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9.7100000000000009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10.220000000000001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13.69</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4380</v>
      </c>
      <c r="E42" s="136"/>
      <c r="F42" s="136"/>
      <c r="G42" s="136">
        <f>'実質公債費比率（分子）の構造'!L$52</f>
        <v>4422</v>
      </c>
      <c r="H42" s="136"/>
      <c r="I42" s="136"/>
      <c r="J42" s="136">
        <f>'実質公債費比率（分子）の構造'!M$52</f>
        <v>4419</v>
      </c>
      <c r="K42" s="136"/>
      <c r="L42" s="136"/>
      <c r="M42" s="136">
        <f>'実質公債費比率（分子）の構造'!N$52</f>
        <v>4849</v>
      </c>
      <c r="N42" s="136"/>
      <c r="O42" s="136"/>
      <c r="P42" s="136">
        <f>'実質公債費比率（分子）の構造'!O$52</f>
        <v>4627</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52</v>
      </c>
      <c r="B45" s="136">
        <f>'実質公債費比率（分子）の構造'!K$49</f>
        <v>240</v>
      </c>
      <c r="C45" s="136"/>
      <c r="D45" s="136"/>
      <c r="E45" s="136">
        <f>'実質公債費比率（分子）の構造'!L$49</f>
        <v>190</v>
      </c>
      <c r="F45" s="136"/>
      <c r="G45" s="136"/>
      <c r="H45" s="136">
        <f>'実質公債費比率（分子）の構造'!M$49</f>
        <v>151</v>
      </c>
      <c r="I45" s="136"/>
      <c r="J45" s="136"/>
      <c r="K45" s="136">
        <f>'実質公債費比率（分子）の構造'!N$49</f>
        <v>62</v>
      </c>
      <c r="L45" s="136"/>
      <c r="M45" s="136"/>
      <c r="N45" s="136">
        <f>'実質公債費比率（分子）の構造'!O$49</f>
        <v>54</v>
      </c>
      <c r="O45" s="136"/>
      <c r="P45" s="136"/>
    </row>
    <row r="46" spans="1:16">
      <c r="A46" s="136" t="s">
        <v>53</v>
      </c>
      <c r="B46" s="136">
        <f>'実質公債費比率（分子）の構造'!K$48</f>
        <v>1619</v>
      </c>
      <c r="C46" s="136"/>
      <c r="D46" s="136"/>
      <c r="E46" s="136">
        <f>'実質公債費比率（分子）の構造'!L$48</f>
        <v>1475</v>
      </c>
      <c r="F46" s="136"/>
      <c r="G46" s="136"/>
      <c r="H46" s="136">
        <f>'実質公債費比率（分子）の構造'!M$48</f>
        <v>1472</v>
      </c>
      <c r="I46" s="136"/>
      <c r="J46" s="136"/>
      <c r="K46" s="136">
        <f>'実質公債費比率（分子）の構造'!N$48</f>
        <v>1520</v>
      </c>
      <c r="L46" s="136"/>
      <c r="M46" s="136"/>
      <c r="N46" s="136">
        <f>'実質公債費比率（分子）の構造'!O$48</f>
        <v>1481</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4887</v>
      </c>
      <c r="C49" s="136"/>
      <c r="D49" s="136"/>
      <c r="E49" s="136">
        <f>'実質公債費比率（分子）の構造'!L$45</f>
        <v>4891</v>
      </c>
      <c r="F49" s="136"/>
      <c r="G49" s="136"/>
      <c r="H49" s="136">
        <f>'実質公債費比率（分子）の構造'!M$45</f>
        <v>5017</v>
      </c>
      <c r="I49" s="136"/>
      <c r="J49" s="136"/>
      <c r="K49" s="136">
        <f>'実質公債費比率（分子）の構造'!N$45</f>
        <v>5027</v>
      </c>
      <c r="L49" s="136"/>
      <c r="M49" s="136"/>
      <c r="N49" s="136">
        <f>'実質公債費比率（分子）の構造'!O$45</f>
        <v>4724</v>
      </c>
      <c r="O49" s="136"/>
      <c r="P49" s="136"/>
    </row>
    <row r="50" spans="1:16">
      <c r="A50" s="136" t="s">
        <v>56</v>
      </c>
      <c r="B50" s="136" t="e">
        <f>NA()</f>
        <v>#N/A</v>
      </c>
      <c r="C50" s="136">
        <f>IF(ISNUMBER('実質公債費比率（分子）の構造'!K$53),'実質公債費比率（分子）の構造'!K$53,NA())</f>
        <v>2369</v>
      </c>
      <c r="D50" s="136" t="e">
        <f>NA()</f>
        <v>#N/A</v>
      </c>
      <c r="E50" s="136" t="e">
        <f>NA()</f>
        <v>#N/A</v>
      </c>
      <c r="F50" s="136">
        <f>IF(ISNUMBER('実質公債費比率（分子）の構造'!L$53),'実質公債費比率（分子）の構造'!L$53,NA())</f>
        <v>2137</v>
      </c>
      <c r="G50" s="136" t="e">
        <f>NA()</f>
        <v>#N/A</v>
      </c>
      <c r="H50" s="136" t="e">
        <f>NA()</f>
        <v>#N/A</v>
      </c>
      <c r="I50" s="136">
        <f>IF(ISNUMBER('実質公債費比率（分子）の構造'!M$53),'実質公債費比率（分子）の構造'!M$53,NA())</f>
        <v>2224</v>
      </c>
      <c r="J50" s="136" t="e">
        <f>NA()</f>
        <v>#N/A</v>
      </c>
      <c r="K50" s="136" t="e">
        <f>NA()</f>
        <v>#N/A</v>
      </c>
      <c r="L50" s="136">
        <f>IF(ISNUMBER('実質公債費比率（分子）の構造'!N$53),'実質公債費比率（分子）の構造'!N$53,NA())</f>
        <v>1763</v>
      </c>
      <c r="M50" s="136" t="e">
        <f>NA()</f>
        <v>#N/A</v>
      </c>
      <c r="N50" s="136" t="e">
        <f>NA()</f>
        <v>#N/A</v>
      </c>
      <c r="O50" s="136">
        <f>IF(ISNUMBER('実質公債費比率（分子）の構造'!O$53),'実質公債費比率（分子）の構造'!O$53,NA())</f>
        <v>1635</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38716</v>
      </c>
      <c r="E56" s="135"/>
      <c r="F56" s="135"/>
      <c r="G56" s="135">
        <f>'将来負担比率（分子）の構造'!J$51</f>
        <v>38965</v>
      </c>
      <c r="H56" s="135"/>
      <c r="I56" s="135"/>
      <c r="J56" s="135">
        <f>'将来負担比率（分子）の構造'!K$51</f>
        <v>40839</v>
      </c>
      <c r="K56" s="135"/>
      <c r="L56" s="135"/>
      <c r="M56" s="135">
        <f>'将来負担比率（分子）の構造'!L$51</f>
        <v>40873</v>
      </c>
      <c r="N56" s="135"/>
      <c r="O56" s="135"/>
      <c r="P56" s="135">
        <f>'将来負担比率（分子）の構造'!M$51</f>
        <v>40630</v>
      </c>
    </row>
    <row r="57" spans="1:16">
      <c r="A57" s="135" t="s">
        <v>34</v>
      </c>
      <c r="B57" s="135"/>
      <c r="C57" s="135"/>
      <c r="D57" s="135">
        <f>'将来負担比率（分子）の構造'!I$50</f>
        <v>8141</v>
      </c>
      <c r="E57" s="135"/>
      <c r="F57" s="135"/>
      <c r="G57" s="135">
        <f>'将来負担比率（分子）の構造'!J$50</f>
        <v>8663</v>
      </c>
      <c r="H57" s="135"/>
      <c r="I57" s="135"/>
      <c r="J57" s="135">
        <f>'将来負担比率（分子）の構造'!K$50</f>
        <v>7720</v>
      </c>
      <c r="K57" s="135"/>
      <c r="L57" s="135"/>
      <c r="M57" s="135">
        <f>'将来負担比率（分子）の構造'!L$50</f>
        <v>7745</v>
      </c>
      <c r="N57" s="135"/>
      <c r="O57" s="135"/>
      <c r="P57" s="135">
        <f>'将来負担比率（分子）の構造'!M$50</f>
        <v>7639</v>
      </c>
    </row>
    <row r="58" spans="1:16">
      <c r="A58" s="135" t="s">
        <v>33</v>
      </c>
      <c r="B58" s="135"/>
      <c r="C58" s="135"/>
      <c r="D58" s="135">
        <f>'将来負担比率（分子）の構造'!I$49</f>
        <v>7967</v>
      </c>
      <c r="E58" s="135"/>
      <c r="F58" s="135"/>
      <c r="G58" s="135">
        <f>'将来負担比率（分子）の構造'!J$49</f>
        <v>8790</v>
      </c>
      <c r="H58" s="135"/>
      <c r="I58" s="135"/>
      <c r="J58" s="135">
        <f>'将来負担比率（分子）の構造'!K$49</f>
        <v>11624</v>
      </c>
      <c r="K58" s="135"/>
      <c r="L58" s="135"/>
      <c r="M58" s="135">
        <f>'将来負担比率（分子）の構造'!L$49</f>
        <v>12429</v>
      </c>
      <c r="N58" s="135"/>
      <c r="O58" s="135"/>
      <c r="P58" s="135">
        <f>'将来負担比率（分子）の構造'!M$49</f>
        <v>15782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7005</v>
      </c>
      <c r="C62" s="135"/>
      <c r="D62" s="135"/>
      <c r="E62" s="135">
        <f>'将来負担比率（分子）の構造'!J$45</f>
        <v>7251</v>
      </c>
      <c r="F62" s="135"/>
      <c r="G62" s="135"/>
      <c r="H62" s="135">
        <f>'将来負担比率（分子）の構造'!K$45</f>
        <v>7050</v>
      </c>
      <c r="I62" s="135"/>
      <c r="J62" s="135"/>
      <c r="K62" s="135">
        <f>'将来負担比率（分子）の構造'!L$45</f>
        <v>7324</v>
      </c>
      <c r="L62" s="135"/>
      <c r="M62" s="135"/>
      <c r="N62" s="135">
        <f>'将来負担比率（分子）の構造'!M$45</f>
        <v>7025</v>
      </c>
      <c r="O62" s="135"/>
      <c r="P62" s="135"/>
    </row>
    <row r="63" spans="1:16">
      <c r="A63" s="135" t="s">
        <v>27</v>
      </c>
      <c r="B63" s="135">
        <f>'将来負担比率（分子）の構造'!I$44</f>
        <v>436</v>
      </c>
      <c r="C63" s="135"/>
      <c r="D63" s="135"/>
      <c r="E63" s="135">
        <f>'将来負担比率（分子）の構造'!J$44</f>
        <v>294</v>
      </c>
      <c r="F63" s="135"/>
      <c r="G63" s="135"/>
      <c r="H63" s="135">
        <f>'将来負担比率（分子）の構造'!K$44</f>
        <v>282</v>
      </c>
      <c r="I63" s="135"/>
      <c r="J63" s="135"/>
      <c r="K63" s="135">
        <f>'将来負担比率（分子）の構造'!L$44</f>
        <v>422</v>
      </c>
      <c r="L63" s="135"/>
      <c r="M63" s="135"/>
      <c r="N63" s="135">
        <f>'将来負担比率（分子）の構造'!M$44</f>
        <v>740</v>
      </c>
      <c r="O63" s="135"/>
      <c r="P63" s="135"/>
    </row>
    <row r="64" spans="1:16">
      <c r="A64" s="135" t="s">
        <v>26</v>
      </c>
      <c r="B64" s="135">
        <f>'将来負担比率（分子）の構造'!I$43</f>
        <v>14810</v>
      </c>
      <c r="C64" s="135"/>
      <c r="D64" s="135"/>
      <c r="E64" s="135">
        <f>'将来負担比率（分子）の構造'!J$43</f>
        <v>14313</v>
      </c>
      <c r="F64" s="135"/>
      <c r="G64" s="135"/>
      <c r="H64" s="135">
        <f>'将来負担比率（分子）の構造'!K$43</f>
        <v>13337</v>
      </c>
      <c r="I64" s="135"/>
      <c r="J64" s="135"/>
      <c r="K64" s="135">
        <f>'将来負担比率（分子）の構造'!L$43</f>
        <v>12909</v>
      </c>
      <c r="L64" s="135"/>
      <c r="M64" s="135"/>
      <c r="N64" s="135">
        <f>'将来負担比率（分子）の構造'!M$43</f>
        <v>13034</v>
      </c>
      <c r="O64" s="135"/>
      <c r="P64" s="135"/>
    </row>
    <row r="65" spans="1:16">
      <c r="A65" s="135" t="s">
        <v>25</v>
      </c>
      <c r="B65" s="135">
        <f>'将来負担比率（分子）の構造'!I$42</f>
        <v>48</v>
      </c>
      <c r="C65" s="135"/>
      <c r="D65" s="135"/>
      <c r="E65" s="135">
        <f>'将来負担比率（分子）の構造'!J$42</f>
        <v>21</v>
      </c>
      <c r="F65" s="135"/>
      <c r="G65" s="135"/>
      <c r="H65" s="135">
        <f>'将来負担比率（分子）の構造'!K$42</f>
        <v>19</v>
      </c>
      <c r="I65" s="135"/>
      <c r="J65" s="135"/>
      <c r="K65" s="135">
        <f>'将来負担比率（分子）の構造'!L$42</f>
        <v>27</v>
      </c>
      <c r="L65" s="135"/>
      <c r="M65" s="135"/>
      <c r="N65" s="135">
        <f>'将来負担比率（分子）の構造'!M$42</f>
        <v>25</v>
      </c>
      <c r="O65" s="135"/>
      <c r="P65" s="135"/>
    </row>
    <row r="66" spans="1:16">
      <c r="A66" s="135" t="s">
        <v>24</v>
      </c>
      <c r="B66" s="135">
        <f>'将来負担比率（分子）の構造'!I$41</f>
        <v>50211</v>
      </c>
      <c r="C66" s="135"/>
      <c r="D66" s="135"/>
      <c r="E66" s="135">
        <f>'将来負担比率（分子）の構造'!J$41</f>
        <v>50322</v>
      </c>
      <c r="F66" s="135"/>
      <c r="G66" s="135"/>
      <c r="H66" s="135">
        <f>'将来負担比率（分子）の構造'!K$41</f>
        <v>50859</v>
      </c>
      <c r="I66" s="135"/>
      <c r="J66" s="135"/>
      <c r="K66" s="135">
        <f>'将来負担比率（分子）の構造'!L$41</f>
        <v>49910</v>
      </c>
      <c r="L66" s="135"/>
      <c r="M66" s="135"/>
      <c r="N66" s="135">
        <f>'将来負担比率（分子）の構造'!M$41</f>
        <v>48357</v>
      </c>
      <c r="O66" s="135"/>
      <c r="P66" s="135"/>
    </row>
    <row r="67" spans="1:16">
      <c r="A67" s="135" t="s">
        <v>60</v>
      </c>
      <c r="B67" s="135" t="e">
        <f>NA()</f>
        <v>#N/A</v>
      </c>
      <c r="C67" s="135">
        <f>IF(ISNUMBER('将来負担比率（分子）の構造'!I$52), IF('将来負担比率（分子）の構造'!I$52 &lt; 0, 0, '将来負担比率（分子）の構造'!I$52), NA())</f>
        <v>17687</v>
      </c>
      <c r="D67" s="135" t="e">
        <f>NA()</f>
        <v>#N/A</v>
      </c>
      <c r="E67" s="135" t="e">
        <f>NA()</f>
        <v>#N/A</v>
      </c>
      <c r="F67" s="135">
        <f>IF(ISNUMBER('将来負担比率（分子）の構造'!J$52), IF('将来負担比率（分子）の構造'!J$52 &lt; 0, 0, '将来負担比率（分子）の構造'!J$52), NA())</f>
        <v>15784</v>
      </c>
      <c r="G67" s="135" t="e">
        <f>NA()</f>
        <v>#N/A</v>
      </c>
      <c r="H67" s="135" t="e">
        <f>NA()</f>
        <v>#N/A</v>
      </c>
      <c r="I67" s="135">
        <f>IF(ISNUMBER('将来負担比率（分子）の構造'!K$52), IF('将来負担比率（分子）の構造'!K$52 &lt; 0, 0, '将来負担比率（分子）の構造'!K$52), NA())</f>
        <v>11363</v>
      </c>
      <c r="J67" s="135" t="e">
        <f>NA()</f>
        <v>#N/A</v>
      </c>
      <c r="K67" s="135" t="e">
        <f>NA()</f>
        <v>#N/A</v>
      </c>
      <c r="L67" s="135">
        <f>IF(ISNUMBER('将来負担比率（分子）の構造'!L$52), IF('将来負担比率（分子）の構造'!L$52 &lt; 0, 0, '将来負担比率（分子）の構造'!L$52), NA())</f>
        <v>9544</v>
      </c>
      <c r="M67" s="135" t="e">
        <f>NA()</f>
        <v>#N/A</v>
      </c>
      <c r="N67" s="135" t="e">
        <f>NA()</f>
        <v>#N/A</v>
      </c>
      <c r="O67" s="135">
        <f>IF(ISNUMBER('将来負担比率（分子）の構造'!M$52), IF('将来負担比率（分子）の構造'!M$52 &lt; 0, 0, '将来負担比率（分子）の構造'!M$52), NA())</f>
        <v>5130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20849258</v>
      </c>
      <c r="S5" s="639"/>
      <c r="T5" s="639"/>
      <c r="U5" s="639"/>
      <c r="V5" s="639"/>
      <c r="W5" s="639"/>
      <c r="X5" s="639"/>
      <c r="Y5" s="686"/>
      <c r="Z5" s="699">
        <v>41.4</v>
      </c>
      <c r="AA5" s="699"/>
      <c r="AB5" s="699"/>
      <c r="AC5" s="699"/>
      <c r="AD5" s="700">
        <v>19534792</v>
      </c>
      <c r="AE5" s="700"/>
      <c r="AF5" s="700"/>
      <c r="AG5" s="700"/>
      <c r="AH5" s="700"/>
      <c r="AI5" s="700"/>
      <c r="AJ5" s="700"/>
      <c r="AK5" s="700"/>
      <c r="AL5" s="687">
        <v>74.099999999999994</v>
      </c>
      <c r="AM5" s="656"/>
      <c r="AN5" s="656"/>
      <c r="AO5" s="688"/>
      <c r="AP5" s="675" t="s">
        <v>207</v>
      </c>
      <c r="AQ5" s="676"/>
      <c r="AR5" s="676"/>
      <c r="AS5" s="676"/>
      <c r="AT5" s="676"/>
      <c r="AU5" s="676"/>
      <c r="AV5" s="676"/>
      <c r="AW5" s="676"/>
      <c r="AX5" s="676"/>
      <c r="AY5" s="676"/>
      <c r="AZ5" s="676"/>
      <c r="BA5" s="676"/>
      <c r="BB5" s="676"/>
      <c r="BC5" s="676"/>
      <c r="BD5" s="676"/>
      <c r="BE5" s="676"/>
      <c r="BF5" s="677"/>
      <c r="BG5" s="588">
        <v>19574103</v>
      </c>
      <c r="BH5" s="589"/>
      <c r="BI5" s="589"/>
      <c r="BJ5" s="589"/>
      <c r="BK5" s="589"/>
      <c r="BL5" s="589"/>
      <c r="BM5" s="589"/>
      <c r="BN5" s="590"/>
      <c r="BO5" s="641">
        <v>93.9</v>
      </c>
      <c r="BP5" s="641"/>
      <c r="BQ5" s="641"/>
      <c r="BR5" s="641"/>
      <c r="BS5" s="642">
        <v>75569</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389792</v>
      </c>
      <c r="S6" s="589"/>
      <c r="T6" s="589"/>
      <c r="U6" s="589"/>
      <c r="V6" s="589"/>
      <c r="W6" s="589"/>
      <c r="X6" s="589"/>
      <c r="Y6" s="590"/>
      <c r="Z6" s="641">
        <v>0.8</v>
      </c>
      <c r="AA6" s="641"/>
      <c r="AB6" s="641"/>
      <c r="AC6" s="641"/>
      <c r="AD6" s="642">
        <v>389792</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19574103</v>
      </c>
      <c r="BH6" s="589"/>
      <c r="BI6" s="589"/>
      <c r="BJ6" s="589"/>
      <c r="BK6" s="589"/>
      <c r="BL6" s="589"/>
      <c r="BM6" s="589"/>
      <c r="BN6" s="590"/>
      <c r="BO6" s="641">
        <v>93.9</v>
      </c>
      <c r="BP6" s="641"/>
      <c r="BQ6" s="641"/>
      <c r="BR6" s="641"/>
      <c r="BS6" s="642">
        <v>75569</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291972</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291972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39062</v>
      </c>
      <c r="S7" s="589"/>
      <c r="T7" s="589"/>
      <c r="U7" s="589"/>
      <c r="V7" s="589"/>
      <c r="W7" s="589"/>
      <c r="X7" s="589"/>
      <c r="Y7" s="590"/>
      <c r="Z7" s="641">
        <v>0.1</v>
      </c>
      <c r="AA7" s="641"/>
      <c r="AB7" s="641"/>
      <c r="AC7" s="641"/>
      <c r="AD7" s="642">
        <v>39062</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8608634</v>
      </c>
      <c r="BH7" s="589"/>
      <c r="BI7" s="589"/>
      <c r="BJ7" s="589"/>
      <c r="BK7" s="589"/>
      <c r="BL7" s="589"/>
      <c r="BM7" s="589"/>
      <c r="BN7" s="590"/>
      <c r="BO7" s="641">
        <v>41.3</v>
      </c>
      <c r="BP7" s="641"/>
      <c r="BQ7" s="641"/>
      <c r="BR7" s="641"/>
      <c r="BS7" s="642">
        <v>75569</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6873993</v>
      </c>
      <c r="CS7" s="589"/>
      <c r="CT7" s="589"/>
      <c r="CU7" s="589"/>
      <c r="CV7" s="589"/>
      <c r="CW7" s="589"/>
      <c r="CX7" s="589"/>
      <c r="CY7" s="590"/>
      <c r="CZ7" s="641">
        <v>14.4</v>
      </c>
      <c r="DA7" s="641"/>
      <c r="DB7" s="641"/>
      <c r="DC7" s="641"/>
      <c r="DD7" s="594">
        <v>87092</v>
      </c>
      <c r="DE7" s="589"/>
      <c r="DF7" s="589"/>
      <c r="DG7" s="589"/>
      <c r="DH7" s="589"/>
      <c r="DI7" s="589"/>
      <c r="DJ7" s="589"/>
      <c r="DK7" s="589"/>
      <c r="DL7" s="589"/>
      <c r="DM7" s="589"/>
      <c r="DN7" s="589"/>
      <c r="DO7" s="589"/>
      <c r="DP7" s="590"/>
      <c r="DQ7" s="594">
        <v>6071421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109149</v>
      </c>
      <c r="S8" s="589"/>
      <c r="T8" s="589"/>
      <c r="U8" s="589"/>
      <c r="V8" s="589"/>
      <c r="W8" s="589"/>
      <c r="X8" s="589"/>
      <c r="Y8" s="590"/>
      <c r="Z8" s="641">
        <v>0.2</v>
      </c>
      <c r="AA8" s="641"/>
      <c r="AB8" s="641"/>
      <c r="AC8" s="641"/>
      <c r="AD8" s="642">
        <v>109149</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259016</v>
      </c>
      <c r="BH8" s="589"/>
      <c r="BI8" s="589"/>
      <c r="BJ8" s="589"/>
      <c r="BK8" s="589"/>
      <c r="BL8" s="589"/>
      <c r="BM8" s="589"/>
      <c r="BN8" s="590"/>
      <c r="BO8" s="641">
        <v>1.2</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13642506</v>
      </c>
      <c r="CS8" s="589"/>
      <c r="CT8" s="589"/>
      <c r="CU8" s="589"/>
      <c r="CV8" s="589"/>
      <c r="CW8" s="589"/>
      <c r="CX8" s="589"/>
      <c r="CY8" s="590"/>
      <c r="CZ8" s="641">
        <v>28.6</v>
      </c>
      <c r="DA8" s="641"/>
      <c r="DB8" s="641"/>
      <c r="DC8" s="641"/>
      <c r="DD8" s="594">
        <v>49743</v>
      </c>
      <c r="DE8" s="589"/>
      <c r="DF8" s="589"/>
      <c r="DG8" s="589"/>
      <c r="DH8" s="589"/>
      <c r="DI8" s="589"/>
      <c r="DJ8" s="589"/>
      <c r="DK8" s="589"/>
      <c r="DL8" s="589"/>
      <c r="DM8" s="589"/>
      <c r="DN8" s="589"/>
      <c r="DO8" s="589"/>
      <c r="DP8" s="590"/>
      <c r="DQ8" s="594">
        <v>6663069</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115440</v>
      </c>
      <c r="S9" s="589"/>
      <c r="T9" s="589"/>
      <c r="U9" s="589"/>
      <c r="V9" s="589"/>
      <c r="W9" s="589"/>
      <c r="X9" s="589"/>
      <c r="Y9" s="590"/>
      <c r="Z9" s="641">
        <v>0.2</v>
      </c>
      <c r="AA9" s="641"/>
      <c r="AB9" s="641"/>
      <c r="AC9" s="641"/>
      <c r="AD9" s="642">
        <v>115440</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7040727</v>
      </c>
      <c r="BH9" s="589"/>
      <c r="BI9" s="589"/>
      <c r="BJ9" s="589"/>
      <c r="BK9" s="589"/>
      <c r="BL9" s="589"/>
      <c r="BM9" s="589"/>
      <c r="BN9" s="590"/>
      <c r="BO9" s="641">
        <v>33.799999999999997</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5502539</v>
      </c>
      <c r="CS9" s="589"/>
      <c r="CT9" s="589"/>
      <c r="CU9" s="589"/>
      <c r="CV9" s="589"/>
      <c r="CW9" s="589"/>
      <c r="CX9" s="589"/>
      <c r="CY9" s="590"/>
      <c r="CZ9" s="641">
        <v>11.5</v>
      </c>
      <c r="DA9" s="641"/>
      <c r="DB9" s="641"/>
      <c r="DC9" s="641"/>
      <c r="DD9" s="594">
        <v>186850</v>
      </c>
      <c r="DE9" s="589"/>
      <c r="DF9" s="589"/>
      <c r="DG9" s="589"/>
      <c r="DH9" s="589"/>
      <c r="DI9" s="589"/>
      <c r="DJ9" s="589"/>
      <c r="DK9" s="589"/>
      <c r="DL9" s="589"/>
      <c r="DM9" s="589"/>
      <c r="DN9" s="589"/>
      <c r="DO9" s="589"/>
      <c r="DP9" s="590"/>
      <c r="DQ9" s="594">
        <v>4845241</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2831860</v>
      </c>
      <c r="S10" s="589"/>
      <c r="T10" s="589"/>
      <c r="U10" s="589"/>
      <c r="V10" s="589"/>
      <c r="W10" s="589"/>
      <c r="X10" s="589"/>
      <c r="Y10" s="590"/>
      <c r="Z10" s="641">
        <v>5.6</v>
      </c>
      <c r="AA10" s="641"/>
      <c r="AB10" s="641"/>
      <c r="AC10" s="641"/>
      <c r="AD10" s="642">
        <v>2831860</v>
      </c>
      <c r="AE10" s="642"/>
      <c r="AF10" s="642"/>
      <c r="AG10" s="642"/>
      <c r="AH10" s="642"/>
      <c r="AI10" s="642"/>
      <c r="AJ10" s="642"/>
      <c r="AK10" s="642"/>
      <c r="AL10" s="611">
        <v>10.7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346486</v>
      </c>
      <c r="BH10" s="589"/>
      <c r="BI10" s="589"/>
      <c r="BJ10" s="589"/>
      <c r="BK10" s="589"/>
      <c r="BL10" s="589"/>
      <c r="BM10" s="589"/>
      <c r="BN10" s="590"/>
      <c r="BO10" s="641">
        <v>1.7</v>
      </c>
      <c r="BP10" s="641"/>
      <c r="BQ10" s="641"/>
      <c r="BR10" s="641"/>
      <c r="BS10" s="594" t="s">
        <v>109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1240839</v>
      </c>
      <c r="CS10" s="589"/>
      <c r="CT10" s="589"/>
      <c r="CU10" s="589"/>
      <c r="CV10" s="589"/>
      <c r="CW10" s="589"/>
      <c r="CX10" s="589"/>
      <c r="CY10" s="590"/>
      <c r="CZ10" s="641">
        <v>2.6</v>
      </c>
      <c r="DA10" s="641"/>
      <c r="DB10" s="641"/>
      <c r="DC10" s="641"/>
      <c r="DD10" s="594" t="s">
        <v>109</v>
      </c>
      <c r="DE10" s="589"/>
      <c r="DF10" s="589"/>
      <c r="DG10" s="589"/>
      <c r="DH10" s="589"/>
      <c r="DI10" s="589"/>
      <c r="DJ10" s="589"/>
      <c r="DK10" s="589"/>
      <c r="DL10" s="589"/>
      <c r="DM10" s="589"/>
      <c r="DN10" s="589"/>
      <c r="DO10" s="589"/>
      <c r="DP10" s="590"/>
      <c r="DQ10" s="594">
        <v>65618</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962405</v>
      </c>
      <c r="BH11" s="589"/>
      <c r="BI11" s="589"/>
      <c r="BJ11" s="589"/>
      <c r="BK11" s="589"/>
      <c r="BL11" s="589"/>
      <c r="BM11" s="589"/>
      <c r="BN11" s="590"/>
      <c r="BO11" s="641">
        <v>4.5999999999999996</v>
      </c>
      <c r="BP11" s="641"/>
      <c r="BQ11" s="641"/>
      <c r="BR11" s="641"/>
      <c r="BS11" s="594">
        <v>75569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710037</v>
      </c>
      <c r="CS11" s="589"/>
      <c r="CT11" s="589"/>
      <c r="CU11" s="589"/>
      <c r="CV11" s="589"/>
      <c r="CW11" s="589"/>
      <c r="CX11" s="589"/>
      <c r="CY11" s="590"/>
      <c r="CZ11" s="641">
        <v>1.5</v>
      </c>
      <c r="DA11" s="641"/>
      <c r="DB11" s="641"/>
      <c r="DC11" s="641"/>
      <c r="DD11" s="594">
        <v>120796</v>
      </c>
      <c r="DE11" s="589"/>
      <c r="DF11" s="589"/>
      <c r="DG11" s="589"/>
      <c r="DH11" s="589"/>
      <c r="DI11" s="589"/>
      <c r="DJ11" s="589"/>
      <c r="DK11" s="589"/>
      <c r="DL11" s="589"/>
      <c r="DM11" s="589"/>
      <c r="DN11" s="589"/>
      <c r="DO11" s="589"/>
      <c r="DP11" s="590"/>
      <c r="DQ11" s="594">
        <v>601035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9593109</v>
      </c>
      <c r="BH12" s="589"/>
      <c r="BI12" s="589"/>
      <c r="BJ12" s="589"/>
      <c r="BK12" s="589"/>
      <c r="BL12" s="589"/>
      <c r="BM12" s="589"/>
      <c r="BN12" s="590"/>
      <c r="BO12" s="641">
        <v>46</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2602375</v>
      </c>
      <c r="CS12" s="589"/>
      <c r="CT12" s="589"/>
      <c r="CU12" s="589"/>
      <c r="CV12" s="589"/>
      <c r="CW12" s="589"/>
      <c r="CX12" s="589"/>
      <c r="CY12" s="590"/>
      <c r="CZ12" s="641">
        <v>5.5</v>
      </c>
      <c r="DA12" s="641"/>
      <c r="DB12" s="641"/>
      <c r="DC12" s="641"/>
      <c r="DD12" s="594">
        <v>1004</v>
      </c>
      <c r="DE12" s="589"/>
      <c r="DF12" s="589"/>
      <c r="DG12" s="589"/>
      <c r="DH12" s="589"/>
      <c r="DI12" s="589"/>
      <c r="DJ12" s="589"/>
      <c r="DK12" s="589"/>
      <c r="DL12" s="589"/>
      <c r="DM12" s="589"/>
      <c r="DN12" s="589"/>
      <c r="DO12" s="589"/>
      <c r="DP12" s="590"/>
      <c r="DQ12" s="594">
        <v>2456793</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100002</v>
      </c>
      <c r="S13" s="589"/>
      <c r="T13" s="589"/>
      <c r="U13" s="589"/>
      <c r="V13" s="589"/>
      <c r="W13" s="589"/>
      <c r="X13" s="589"/>
      <c r="Y13" s="590"/>
      <c r="Z13" s="641">
        <v>0.2</v>
      </c>
      <c r="AA13" s="641"/>
      <c r="AB13" s="641"/>
      <c r="AC13" s="641"/>
      <c r="AD13" s="642">
        <v>100002</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9559751</v>
      </c>
      <c r="BH13" s="589"/>
      <c r="BI13" s="589"/>
      <c r="BJ13" s="589"/>
      <c r="BK13" s="589"/>
      <c r="BL13" s="589"/>
      <c r="BM13" s="589"/>
      <c r="BN13" s="590"/>
      <c r="BO13" s="641">
        <v>45.9</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5478279</v>
      </c>
      <c r="CS13" s="589"/>
      <c r="CT13" s="589"/>
      <c r="CU13" s="589"/>
      <c r="CV13" s="589"/>
      <c r="CW13" s="589"/>
      <c r="CX13" s="589"/>
      <c r="CY13" s="590"/>
      <c r="CZ13" s="641">
        <v>11.5</v>
      </c>
      <c r="DA13" s="641"/>
      <c r="DB13" s="641"/>
      <c r="DC13" s="641"/>
      <c r="DD13" s="594">
        <v>2811054</v>
      </c>
      <c r="DE13" s="589"/>
      <c r="DF13" s="589"/>
      <c r="DG13" s="589"/>
      <c r="DH13" s="589"/>
      <c r="DI13" s="589"/>
      <c r="DJ13" s="589"/>
      <c r="DK13" s="589"/>
      <c r="DL13" s="589"/>
      <c r="DM13" s="589"/>
      <c r="DN13" s="589"/>
      <c r="DO13" s="589"/>
      <c r="DP13" s="590"/>
      <c r="DQ13" s="594">
        <v>3687800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300743</v>
      </c>
      <c r="BH14" s="589"/>
      <c r="BI14" s="589"/>
      <c r="BJ14" s="589"/>
      <c r="BK14" s="589"/>
      <c r="BL14" s="589"/>
      <c r="BM14" s="589"/>
      <c r="BN14" s="590"/>
      <c r="BO14" s="641">
        <v>1.4</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2696639</v>
      </c>
      <c r="CS14" s="589"/>
      <c r="CT14" s="589"/>
      <c r="CU14" s="589"/>
      <c r="CV14" s="589"/>
      <c r="CW14" s="589"/>
      <c r="CX14" s="589"/>
      <c r="CY14" s="590"/>
      <c r="CZ14" s="641">
        <v>5.7</v>
      </c>
      <c r="DA14" s="641"/>
      <c r="DB14" s="641"/>
      <c r="DC14" s="641"/>
      <c r="DD14" s="594">
        <v>591982</v>
      </c>
      <c r="DE14" s="589"/>
      <c r="DF14" s="589"/>
      <c r="DG14" s="589"/>
      <c r="DH14" s="589"/>
      <c r="DI14" s="589"/>
      <c r="DJ14" s="589"/>
      <c r="DK14" s="589"/>
      <c r="DL14" s="589"/>
      <c r="DM14" s="589"/>
      <c r="DN14" s="589"/>
      <c r="DO14" s="589"/>
      <c r="DP14" s="590"/>
      <c r="DQ14" s="594">
        <v>2094662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102888</v>
      </c>
      <c r="S15" s="589"/>
      <c r="T15" s="589"/>
      <c r="U15" s="589"/>
      <c r="V15" s="589"/>
      <c r="W15" s="589"/>
      <c r="X15" s="589"/>
      <c r="Y15" s="590"/>
      <c r="Z15" s="641">
        <v>0.2</v>
      </c>
      <c r="AA15" s="641"/>
      <c r="AB15" s="641"/>
      <c r="AC15" s="641"/>
      <c r="AD15" s="642">
        <v>102888</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1071617</v>
      </c>
      <c r="BH15" s="589"/>
      <c r="BI15" s="589"/>
      <c r="BJ15" s="589"/>
      <c r="BK15" s="589"/>
      <c r="BL15" s="589"/>
      <c r="BM15" s="589"/>
      <c r="BN15" s="590"/>
      <c r="BO15" s="641">
        <v>5.0999999999999996</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3881135</v>
      </c>
      <c r="CS15" s="589"/>
      <c r="CT15" s="589"/>
      <c r="CU15" s="589"/>
      <c r="CV15" s="589"/>
      <c r="CW15" s="589"/>
      <c r="CX15" s="589"/>
      <c r="CY15" s="590"/>
      <c r="CZ15" s="641">
        <v>8.1</v>
      </c>
      <c r="DA15" s="641"/>
      <c r="DB15" s="641"/>
      <c r="DC15" s="641"/>
      <c r="DD15" s="594">
        <v>488973</v>
      </c>
      <c r="DE15" s="589"/>
      <c r="DF15" s="589"/>
      <c r="DG15" s="589"/>
      <c r="DH15" s="589"/>
      <c r="DI15" s="589"/>
      <c r="DJ15" s="589"/>
      <c r="DK15" s="589"/>
      <c r="DL15" s="589"/>
      <c r="DM15" s="589"/>
      <c r="DN15" s="589"/>
      <c r="DO15" s="589"/>
      <c r="DP15" s="590"/>
      <c r="DQ15" s="594">
        <v>2745867</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3342269</v>
      </c>
      <c r="S16" s="589"/>
      <c r="T16" s="589"/>
      <c r="U16" s="589"/>
      <c r="V16" s="589"/>
      <c r="W16" s="589"/>
      <c r="X16" s="589"/>
      <c r="Y16" s="590"/>
      <c r="Z16" s="641">
        <v>6.6</v>
      </c>
      <c r="AA16" s="641"/>
      <c r="AB16" s="641"/>
      <c r="AC16" s="641"/>
      <c r="AD16" s="642">
        <v>2825849</v>
      </c>
      <c r="AE16" s="642"/>
      <c r="AF16" s="642"/>
      <c r="AG16" s="642"/>
      <c r="AH16" s="642"/>
      <c r="AI16" s="642"/>
      <c r="AJ16" s="642"/>
      <c r="AK16" s="642"/>
      <c r="AL16" s="611">
        <v>10.7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2825849</v>
      </c>
      <c r="S17" s="589"/>
      <c r="T17" s="589"/>
      <c r="U17" s="589"/>
      <c r="V17" s="589"/>
      <c r="W17" s="589"/>
      <c r="X17" s="589"/>
      <c r="Y17" s="590"/>
      <c r="Z17" s="641">
        <v>5.6</v>
      </c>
      <c r="AA17" s="641"/>
      <c r="AB17" s="641"/>
      <c r="AC17" s="641"/>
      <c r="AD17" s="642">
        <v>2825849</v>
      </c>
      <c r="AE17" s="642"/>
      <c r="AF17" s="642"/>
      <c r="AG17" s="642"/>
      <c r="AH17" s="642"/>
      <c r="AI17" s="642"/>
      <c r="AJ17" s="642"/>
      <c r="AK17" s="642"/>
      <c r="AL17" s="611">
        <v>10.7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4724271</v>
      </c>
      <c r="CS17" s="589"/>
      <c r="CT17" s="589"/>
      <c r="CU17" s="589"/>
      <c r="CV17" s="589"/>
      <c r="CW17" s="589"/>
      <c r="CX17" s="589"/>
      <c r="CY17" s="590"/>
      <c r="CZ17" s="641">
        <v>9.9</v>
      </c>
      <c r="DA17" s="641"/>
      <c r="DB17" s="641"/>
      <c r="DC17" s="641"/>
      <c r="DD17" s="594" t="s">
        <v>109</v>
      </c>
      <c r="DE17" s="589"/>
      <c r="DF17" s="589"/>
      <c r="DG17" s="589"/>
      <c r="DH17" s="589"/>
      <c r="DI17" s="589"/>
      <c r="DJ17" s="589"/>
      <c r="DK17" s="589"/>
      <c r="DL17" s="589"/>
      <c r="DM17" s="589"/>
      <c r="DN17" s="589"/>
      <c r="DO17" s="589"/>
      <c r="DP17" s="590"/>
      <c r="DQ17" s="594">
        <v>4701682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516419</v>
      </c>
      <c r="S18" s="589"/>
      <c r="T18" s="589"/>
      <c r="U18" s="589"/>
      <c r="V18" s="589"/>
      <c r="W18" s="589"/>
      <c r="X18" s="589"/>
      <c r="Y18" s="590"/>
      <c r="Z18" s="641">
        <v>1</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11844</v>
      </c>
      <c r="CS18" s="589"/>
      <c r="CT18" s="589"/>
      <c r="CU18" s="589"/>
      <c r="CV18" s="589"/>
      <c r="CW18" s="589"/>
      <c r="CX18" s="589"/>
      <c r="CY18" s="590"/>
      <c r="CZ18" s="641">
        <v>0</v>
      </c>
      <c r="DA18" s="641"/>
      <c r="DB18" s="641"/>
      <c r="DC18" s="641"/>
      <c r="DD18" s="594">
        <v>11844</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1275155</v>
      </c>
      <c r="BH19" s="589"/>
      <c r="BI19" s="589"/>
      <c r="BJ19" s="589"/>
      <c r="BK19" s="589"/>
      <c r="BL19" s="589"/>
      <c r="BM19" s="589"/>
      <c r="BN19" s="590"/>
      <c r="BO19" s="641">
        <v>6.1</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27879720</v>
      </c>
      <c r="S20" s="589"/>
      <c r="T20" s="589"/>
      <c r="U20" s="589"/>
      <c r="V20" s="589"/>
      <c r="W20" s="589"/>
      <c r="X20" s="589"/>
      <c r="Y20" s="590"/>
      <c r="Z20" s="641">
        <v>55.3</v>
      </c>
      <c r="AA20" s="641"/>
      <c r="AB20" s="641"/>
      <c r="AC20" s="641"/>
      <c r="AD20" s="642">
        <v>26048834</v>
      </c>
      <c r="AE20" s="642"/>
      <c r="AF20" s="642"/>
      <c r="AG20" s="642"/>
      <c r="AH20" s="642"/>
      <c r="AI20" s="642"/>
      <c r="AJ20" s="642"/>
      <c r="AK20" s="642"/>
      <c r="AL20" s="611">
        <v>98.8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1275155</v>
      </c>
      <c r="BH20" s="589"/>
      <c r="BI20" s="589"/>
      <c r="BJ20" s="589"/>
      <c r="BK20" s="589"/>
      <c r="BL20" s="589"/>
      <c r="BM20" s="589"/>
      <c r="BN20" s="590"/>
      <c r="BO20" s="641">
        <v>6.1</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47656429</v>
      </c>
      <c r="CS20" s="589"/>
      <c r="CT20" s="589"/>
      <c r="CU20" s="589"/>
      <c r="CV20" s="589"/>
      <c r="CW20" s="589"/>
      <c r="CX20" s="589"/>
      <c r="CY20" s="590"/>
      <c r="CZ20" s="641">
        <v>100</v>
      </c>
      <c r="DA20" s="641"/>
      <c r="DB20" s="641"/>
      <c r="DC20" s="641"/>
      <c r="DD20" s="594">
        <v>4349338</v>
      </c>
      <c r="DE20" s="589"/>
      <c r="DF20" s="589"/>
      <c r="DG20" s="589"/>
      <c r="DH20" s="589"/>
      <c r="DI20" s="589"/>
      <c r="DJ20" s="589"/>
      <c r="DK20" s="589"/>
      <c r="DL20" s="589"/>
      <c r="DM20" s="589"/>
      <c r="DN20" s="589"/>
      <c r="DO20" s="589"/>
      <c r="DP20" s="590"/>
      <c r="DQ20" s="594">
        <v>34225160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31336</v>
      </c>
      <c r="S21" s="589"/>
      <c r="T21" s="589"/>
      <c r="U21" s="589"/>
      <c r="V21" s="589"/>
      <c r="W21" s="589"/>
      <c r="X21" s="589"/>
      <c r="Y21" s="590"/>
      <c r="Z21" s="641">
        <v>0.1</v>
      </c>
      <c r="AA21" s="641"/>
      <c r="AB21" s="641"/>
      <c r="AC21" s="641"/>
      <c r="AD21" s="642">
        <v>31336</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36251</v>
      </c>
      <c r="BH21" s="589"/>
      <c r="BI21" s="589"/>
      <c r="BJ21" s="589"/>
      <c r="BK21" s="589"/>
      <c r="BL21" s="589"/>
      <c r="BM21" s="589"/>
      <c r="BN21" s="590"/>
      <c r="BO21" s="641">
        <v>0.2</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470302</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694642</v>
      </c>
      <c r="S23" s="589"/>
      <c r="T23" s="589"/>
      <c r="U23" s="589"/>
      <c r="V23" s="589"/>
      <c r="W23" s="589"/>
      <c r="X23" s="589"/>
      <c r="Y23" s="590"/>
      <c r="Z23" s="641">
        <v>1.4</v>
      </c>
      <c r="AA23" s="641"/>
      <c r="AB23" s="641"/>
      <c r="AC23" s="641"/>
      <c r="AD23" s="642">
        <v>78002</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1238904</v>
      </c>
      <c r="BH23" s="589"/>
      <c r="BI23" s="589"/>
      <c r="BJ23" s="589"/>
      <c r="BK23" s="589"/>
      <c r="BL23" s="589"/>
      <c r="BM23" s="589"/>
      <c r="BN23" s="590"/>
      <c r="BO23" s="641">
        <v>5.9</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478047</v>
      </c>
      <c r="S24" s="589"/>
      <c r="T24" s="589"/>
      <c r="U24" s="589"/>
      <c r="V24" s="589"/>
      <c r="W24" s="589"/>
      <c r="X24" s="589"/>
      <c r="Y24" s="590"/>
      <c r="Z24" s="641">
        <v>0.9</v>
      </c>
      <c r="AA24" s="641"/>
      <c r="AB24" s="641"/>
      <c r="AC24" s="641"/>
      <c r="AD24" s="642" t="s">
        <v>109</v>
      </c>
      <c r="AE24" s="642"/>
      <c r="AF24" s="642"/>
      <c r="AG24" s="642"/>
      <c r="AH24" s="642"/>
      <c r="AI24" s="642"/>
      <c r="AJ24" s="642"/>
      <c r="AK24" s="642"/>
      <c r="AL24" s="611" t="s">
        <v>109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18341157</v>
      </c>
      <c r="CS24" s="639"/>
      <c r="CT24" s="639"/>
      <c r="CU24" s="639"/>
      <c r="CV24" s="639"/>
      <c r="CW24" s="639"/>
      <c r="CX24" s="639"/>
      <c r="CY24" s="686"/>
      <c r="CZ24" s="690">
        <v>38.5</v>
      </c>
      <c r="DA24" s="691"/>
      <c r="DB24" s="691"/>
      <c r="DC24" s="692"/>
      <c r="DD24" s="685">
        <v>11874935</v>
      </c>
      <c r="DE24" s="639"/>
      <c r="DF24" s="639"/>
      <c r="DG24" s="639"/>
      <c r="DH24" s="639"/>
      <c r="DI24" s="639"/>
      <c r="DJ24" s="639"/>
      <c r="DK24" s="686"/>
      <c r="DL24" s="685">
        <v>11798527</v>
      </c>
      <c r="DM24" s="639"/>
      <c r="DN24" s="639"/>
      <c r="DO24" s="639"/>
      <c r="DP24" s="639"/>
      <c r="DQ24" s="639"/>
      <c r="DR24" s="639"/>
      <c r="DS24" s="639"/>
      <c r="DT24" s="639"/>
      <c r="DU24" s="639"/>
      <c r="DV24" s="686"/>
      <c r="DW24" s="687">
        <v>42</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5737044</v>
      </c>
      <c r="S25" s="589"/>
      <c r="T25" s="589"/>
      <c r="U25" s="589"/>
      <c r="V25" s="589"/>
      <c r="W25" s="589"/>
      <c r="X25" s="589"/>
      <c r="Y25" s="590"/>
      <c r="Z25" s="641">
        <v>11.4</v>
      </c>
      <c r="AA25" s="641"/>
      <c r="AB25" s="641"/>
      <c r="AC25" s="641"/>
      <c r="AD25" s="642" t="s">
        <v>109</v>
      </c>
      <c r="AE25" s="642"/>
      <c r="AF25" s="642"/>
      <c r="AG25" s="642"/>
      <c r="AH25" s="642"/>
      <c r="AI25" s="642"/>
      <c r="AJ25" s="642"/>
      <c r="AK25" s="642"/>
      <c r="AL25" s="611" t="s">
        <v>109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5387083</v>
      </c>
      <c r="CS25" s="607"/>
      <c r="CT25" s="607"/>
      <c r="CU25" s="607"/>
      <c r="CV25" s="607"/>
      <c r="CW25" s="607"/>
      <c r="CX25" s="607"/>
      <c r="CY25" s="608"/>
      <c r="CZ25" s="591">
        <v>11.3</v>
      </c>
      <c r="DA25" s="609"/>
      <c r="DB25" s="609"/>
      <c r="DC25" s="610"/>
      <c r="DD25" s="594">
        <v>4757363</v>
      </c>
      <c r="DE25" s="607"/>
      <c r="DF25" s="607"/>
      <c r="DG25" s="607"/>
      <c r="DH25" s="607"/>
      <c r="DI25" s="607"/>
      <c r="DJ25" s="607"/>
      <c r="DK25" s="608"/>
      <c r="DL25" s="594">
        <v>4681889</v>
      </c>
      <c r="DM25" s="607"/>
      <c r="DN25" s="607"/>
      <c r="DO25" s="607"/>
      <c r="DP25" s="607"/>
      <c r="DQ25" s="607"/>
      <c r="DR25" s="607"/>
      <c r="DS25" s="607"/>
      <c r="DT25" s="607"/>
      <c r="DU25" s="607"/>
      <c r="DV25" s="608"/>
      <c r="DW25" s="611">
        <v>16.7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65098</v>
      </c>
      <c r="S26" s="589"/>
      <c r="T26" s="589"/>
      <c r="U26" s="589"/>
      <c r="V26" s="589"/>
      <c r="W26" s="589"/>
      <c r="X26" s="589"/>
      <c r="Y26" s="590"/>
      <c r="Z26" s="641">
        <v>0.1</v>
      </c>
      <c r="AA26" s="641"/>
      <c r="AB26" s="641"/>
      <c r="AC26" s="641"/>
      <c r="AD26" s="642">
        <v>65098</v>
      </c>
      <c r="AE26" s="642"/>
      <c r="AF26" s="642"/>
      <c r="AG26" s="642"/>
      <c r="AH26" s="642"/>
      <c r="AI26" s="642"/>
      <c r="AJ26" s="642"/>
      <c r="AK26" s="642"/>
      <c r="AL26" s="611">
        <v>0.2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3748107</v>
      </c>
      <c r="CS26" s="589"/>
      <c r="CT26" s="589"/>
      <c r="CU26" s="589"/>
      <c r="CV26" s="589"/>
      <c r="CW26" s="589"/>
      <c r="CX26" s="589"/>
      <c r="CY26" s="590"/>
      <c r="CZ26" s="591">
        <v>7.9</v>
      </c>
      <c r="DA26" s="609"/>
      <c r="DB26" s="609"/>
      <c r="DC26" s="610"/>
      <c r="DD26" s="594">
        <v>3316201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2712865</v>
      </c>
      <c r="S27" s="589"/>
      <c r="T27" s="589"/>
      <c r="U27" s="589"/>
      <c r="V27" s="589"/>
      <c r="W27" s="589"/>
      <c r="X27" s="589"/>
      <c r="Y27" s="590"/>
      <c r="Z27" s="641">
        <v>5.4</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20849258</v>
      </c>
      <c r="BH27" s="589"/>
      <c r="BI27" s="589"/>
      <c r="BJ27" s="589"/>
      <c r="BK27" s="589"/>
      <c r="BL27" s="589"/>
      <c r="BM27" s="589"/>
      <c r="BN27" s="590"/>
      <c r="BO27" s="641">
        <v>100</v>
      </c>
      <c r="BP27" s="641"/>
      <c r="BQ27" s="641"/>
      <c r="BR27" s="641"/>
      <c r="BS27" s="594">
        <v>75569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8229803</v>
      </c>
      <c r="CS27" s="607"/>
      <c r="CT27" s="607"/>
      <c r="CU27" s="607"/>
      <c r="CV27" s="607"/>
      <c r="CW27" s="607"/>
      <c r="CX27" s="607"/>
      <c r="CY27" s="608"/>
      <c r="CZ27" s="591">
        <v>17.3</v>
      </c>
      <c r="DA27" s="609"/>
      <c r="DB27" s="609"/>
      <c r="DC27" s="610"/>
      <c r="DD27" s="594">
        <v>2415890</v>
      </c>
      <c r="DE27" s="607"/>
      <c r="DF27" s="607"/>
      <c r="DG27" s="607"/>
      <c r="DH27" s="607"/>
      <c r="DI27" s="607"/>
      <c r="DJ27" s="607"/>
      <c r="DK27" s="608"/>
      <c r="DL27" s="594">
        <v>2415660</v>
      </c>
      <c r="DM27" s="607"/>
      <c r="DN27" s="607"/>
      <c r="DO27" s="607"/>
      <c r="DP27" s="607"/>
      <c r="DQ27" s="607"/>
      <c r="DR27" s="607"/>
      <c r="DS27" s="607"/>
      <c r="DT27" s="607"/>
      <c r="DU27" s="607"/>
      <c r="DV27" s="608"/>
      <c r="DW27" s="611">
        <v>8.6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380999</v>
      </c>
      <c r="S28" s="589"/>
      <c r="T28" s="589"/>
      <c r="U28" s="589"/>
      <c r="V28" s="589"/>
      <c r="W28" s="589"/>
      <c r="X28" s="589"/>
      <c r="Y28" s="590"/>
      <c r="Z28" s="641">
        <v>0.8</v>
      </c>
      <c r="AA28" s="641"/>
      <c r="AB28" s="641"/>
      <c r="AC28" s="641"/>
      <c r="AD28" s="642">
        <v>50722</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4724271</v>
      </c>
      <c r="CS28" s="589"/>
      <c r="CT28" s="589"/>
      <c r="CU28" s="589"/>
      <c r="CV28" s="589"/>
      <c r="CW28" s="589"/>
      <c r="CX28" s="589"/>
      <c r="CY28" s="590"/>
      <c r="CZ28" s="591">
        <v>9.9</v>
      </c>
      <c r="DA28" s="609"/>
      <c r="DB28" s="609"/>
      <c r="DC28" s="610"/>
      <c r="DD28" s="594">
        <v>4701682</v>
      </c>
      <c r="DE28" s="589"/>
      <c r="DF28" s="589"/>
      <c r="DG28" s="589"/>
      <c r="DH28" s="589"/>
      <c r="DI28" s="589"/>
      <c r="DJ28" s="589"/>
      <c r="DK28" s="590"/>
      <c r="DL28" s="594">
        <v>4700978</v>
      </c>
      <c r="DM28" s="589"/>
      <c r="DN28" s="589"/>
      <c r="DO28" s="589"/>
      <c r="DP28" s="589"/>
      <c r="DQ28" s="589"/>
      <c r="DR28" s="589"/>
      <c r="DS28" s="589"/>
      <c r="DT28" s="589"/>
      <c r="DU28" s="589"/>
      <c r="DV28" s="590"/>
      <c r="DW28" s="611">
        <v>16.7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3840643</v>
      </c>
      <c r="S29" s="589"/>
      <c r="T29" s="589"/>
      <c r="U29" s="589"/>
      <c r="V29" s="589"/>
      <c r="W29" s="589"/>
      <c r="X29" s="589"/>
      <c r="Y29" s="590"/>
      <c r="Z29" s="641">
        <v>7.6</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55</v>
      </c>
      <c r="CG29" s="622"/>
      <c r="CH29" s="622"/>
      <c r="CI29" s="622"/>
      <c r="CJ29" s="622"/>
      <c r="CK29" s="622"/>
      <c r="CL29" s="622"/>
      <c r="CM29" s="622"/>
      <c r="CN29" s="622"/>
      <c r="CO29" s="622"/>
      <c r="CP29" s="622"/>
      <c r="CQ29" s="623"/>
      <c r="CR29" s="588">
        <v>4724271</v>
      </c>
      <c r="CS29" s="607"/>
      <c r="CT29" s="607"/>
      <c r="CU29" s="607"/>
      <c r="CV29" s="607"/>
      <c r="CW29" s="607"/>
      <c r="CX29" s="607"/>
      <c r="CY29" s="608"/>
      <c r="CZ29" s="591">
        <v>9.9</v>
      </c>
      <c r="DA29" s="609"/>
      <c r="DB29" s="609"/>
      <c r="DC29" s="610"/>
      <c r="DD29" s="594">
        <v>4701682</v>
      </c>
      <c r="DE29" s="607"/>
      <c r="DF29" s="607"/>
      <c r="DG29" s="607"/>
      <c r="DH29" s="607"/>
      <c r="DI29" s="607"/>
      <c r="DJ29" s="607"/>
      <c r="DK29" s="608"/>
      <c r="DL29" s="594">
        <v>4700978</v>
      </c>
      <c r="DM29" s="607"/>
      <c r="DN29" s="607"/>
      <c r="DO29" s="607"/>
      <c r="DP29" s="607"/>
      <c r="DQ29" s="607"/>
      <c r="DR29" s="607"/>
      <c r="DS29" s="607"/>
      <c r="DT29" s="607"/>
      <c r="DU29" s="607"/>
      <c r="DV29" s="608"/>
      <c r="DW29" s="611">
        <v>16.7</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547035</v>
      </c>
      <c r="S30" s="589"/>
      <c r="T30" s="589"/>
      <c r="U30" s="589"/>
      <c r="V30" s="589"/>
      <c r="W30" s="589"/>
      <c r="X30" s="589"/>
      <c r="Y30" s="590"/>
      <c r="Z30" s="641">
        <v>1.1000000000000001</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98.7</v>
      </c>
      <c r="BH30" s="655"/>
      <c r="BI30" s="655"/>
      <c r="BJ30" s="655"/>
      <c r="BK30" s="655"/>
      <c r="BL30" s="655"/>
      <c r="BM30" s="656">
        <v>95.5</v>
      </c>
      <c r="BN30" s="655"/>
      <c r="BO30" s="655"/>
      <c r="BP30" s="655"/>
      <c r="BQ30" s="657"/>
      <c r="BR30" s="654">
        <v>98.8</v>
      </c>
      <c r="BS30" s="655"/>
      <c r="BT30" s="655"/>
      <c r="BU30" s="655"/>
      <c r="BV30" s="655"/>
      <c r="BW30" s="655"/>
      <c r="BX30" s="656">
        <v>95.5</v>
      </c>
      <c r="BY30" s="655"/>
      <c r="BZ30" s="655"/>
      <c r="CA30" s="655"/>
      <c r="CB30" s="657"/>
      <c r="CD30" s="660"/>
      <c r="CE30" s="661"/>
      <c r="CF30" s="625" t="s">
        <v>290</v>
      </c>
      <c r="CG30" s="622"/>
      <c r="CH30" s="622"/>
      <c r="CI30" s="622"/>
      <c r="CJ30" s="622"/>
      <c r="CK30" s="622"/>
      <c r="CL30" s="622"/>
      <c r="CM30" s="622"/>
      <c r="CN30" s="622"/>
      <c r="CO30" s="622"/>
      <c r="CP30" s="622"/>
      <c r="CQ30" s="623"/>
      <c r="CR30" s="588">
        <v>4331095</v>
      </c>
      <c r="CS30" s="589"/>
      <c r="CT30" s="589"/>
      <c r="CU30" s="589"/>
      <c r="CV30" s="589"/>
      <c r="CW30" s="589"/>
      <c r="CX30" s="589"/>
      <c r="CY30" s="590"/>
      <c r="CZ30" s="591">
        <v>9.1</v>
      </c>
      <c r="DA30" s="609"/>
      <c r="DB30" s="609"/>
      <c r="DC30" s="610"/>
      <c r="DD30" s="594">
        <v>4312109</v>
      </c>
      <c r="DE30" s="589"/>
      <c r="DF30" s="589"/>
      <c r="DG30" s="589"/>
      <c r="DH30" s="589"/>
      <c r="DI30" s="589"/>
      <c r="DJ30" s="589"/>
      <c r="DK30" s="590"/>
      <c r="DL30" s="594">
        <v>4311405</v>
      </c>
      <c r="DM30" s="589"/>
      <c r="DN30" s="589"/>
      <c r="DO30" s="589"/>
      <c r="DP30" s="589"/>
      <c r="DQ30" s="589"/>
      <c r="DR30" s="589"/>
      <c r="DS30" s="589"/>
      <c r="DT30" s="589"/>
      <c r="DU30" s="589"/>
      <c r="DV30" s="590"/>
      <c r="DW30" s="611">
        <v>15.4</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2575506</v>
      </c>
      <c r="S31" s="589"/>
      <c r="T31" s="589"/>
      <c r="U31" s="589"/>
      <c r="V31" s="589"/>
      <c r="W31" s="589"/>
      <c r="X31" s="589"/>
      <c r="Y31" s="590"/>
      <c r="Z31" s="641">
        <v>5.0999999999999996</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98.6</v>
      </c>
      <c r="BH31" s="607"/>
      <c r="BI31" s="607"/>
      <c r="BJ31" s="607"/>
      <c r="BK31" s="607"/>
      <c r="BL31" s="607"/>
      <c r="BM31" s="643">
        <v>94.4</v>
      </c>
      <c r="BN31" s="653"/>
      <c r="BO31" s="653"/>
      <c r="BP31" s="653"/>
      <c r="BQ31" s="617"/>
      <c r="BR31" s="652">
        <v>98.6</v>
      </c>
      <c r="BS31" s="607"/>
      <c r="BT31" s="607"/>
      <c r="BU31" s="607"/>
      <c r="BV31" s="607"/>
      <c r="BW31" s="607"/>
      <c r="BX31" s="643">
        <v>94.4</v>
      </c>
      <c r="BY31" s="653"/>
      <c r="BZ31" s="653"/>
      <c r="CA31" s="653"/>
      <c r="CB31" s="617"/>
      <c r="CD31" s="660"/>
      <c r="CE31" s="661"/>
      <c r="CF31" s="625" t="s">
        <v>294</v>
      </c>
      <c r="CG31" s="622"/>
      <c r="CH31" s="622"/>
      <c r="CI31" s="622"/>
      <c r="CJ31" s="622"/>
      <c r="CK31" s="622"/>
      <c r="CL31" s="622"/>
      <c r="CM31" s="622"/>
      <c r="CN31" s="622"/>
      <c r="CO31" s="622"/>
      <c r="CP31" s="622"/>
      <c r="CQ31" s="623"/>
      <c r="CR31" s="588">
        <v>393176</v>
      </c>
      <c r="CS31" s="607"/>
      <c r="CT31" s="607"/>
      <c r="CU31" s="607"/>
      <c r="CV31" s="607"/>
      <c r="CW31" s="607"/>
      <c r="CX31" s="607"/>
      <c r="CY31" s="608"/>
      <c r="CZ31" s="591">
        <v>0.8</v>
      </c>
      <c r="DA31" s="609"/>
      <c r="DB31" s="609"/>
      <c r="DC31" s="610"/>
      <c r="DD31" s="594">
        <v>389573</v>
      </c>
      <c r="DE31" s="607"/>
      <c r="DF31" s="607"/>
      <c r="DG31" s="607"/>
      <c r="DH31" s="607"/>
      <c r="DI31" s="607"/>
      <c r="DJ31" s="607"/>
      <c r="DK31" s="608"/>
      <c r="DL31" s="594">
        <v>389573</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2227900</v>
      </c>
      <c r="S32" s="589"/>
      <c r="T32" s="589"/>
      <c r="U32" s="589"/>
      <c r="V32" s="589"/>
      <c r="W32" s="589"/>
      <c r="X32" s="589"/>
      <c r="Y32" s="590"/>
      <c r="Z32" s="641">
        <v>4.4000000000000004</v>
      </c>
      <c r="AA32" s="641"/>
      <c r="AB32" s="641"/>
      <c r="AC32" s="641"/>
      <c r="AD32" s="642">
        <v>101113</v>
      </c>
      <c r="AE32" s="642"/>
      <c r="AF32" s="642"/>
      <c r="AG32" s="642"/>
      <c r="AH32" s="642"/>
      <c r="AI32" s="642"/>
      <c r="AJ32" s="642"/>
      <c r="AK32" s="642"/>
      <c r="AL32" s="611">
        <v>0.4</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98.7</v>
      </c>
      <c r="BH32" s="573"/>
      <c r="BI32" s="573"/>
      <c r="BJ32" s="573"/>
      <c r="BK32" s="573"/>
      <c r="BL32" s="573"/>
      <c r="BM32" s="636">
        <v>95.9</v>
      </c>
      <c r="BN32" s="573"/>
      <c r="BO32" s="573"/>
      <c r="BP32" s="573"/>
      <c r="BQ32" s="630"/>
      <c r="BR32" s="651">
        <v>98.8</v>
      </c>
      <c r="BS32" s="573"/>
      <c r="BT32" s="573"/>
      <c r="BU32" s="573"/>
      <c r="BV32" s="573"/>
      <c r="BW32" s="573"/>
      <c r="BX32" s="636">
        <v>96</v>
      </c>
      <c r="BY32" s="573"/>
      <c r="BZ32" s="573"/>
      <c r="CA32" s="573"/>
      <c r="CB32" s="630"/>
      <c r="CD32" s="662"/>
      <c r="CE32" s="663"/>
      <c r="CF32" s="625" t="s">
        <v>297</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2777500</v>
      </c>
      <c r="S33" s="589"/>
      <c r="T33" s="589"/>
      <c r="U33" s="589"/>
      <c r="V33" s="589"/>
      <c r="W33" s="589"/>
      <c r="X33" s="589"/>
      <c r="Y33" s="590"/>
      <c r="Z33" s="641">
        <v>5.5</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24965934</v>
      </c>
      <c r="CS33" s="607"/>
      <c r="CT33" s="607"/>
      <c r="CU33" s="607"/>
      <c r="CV33" s="607"/>
      <c r="CW33" s="607"/>
      <c r="CX33" s="607"/>
      <c r="CY33" s="608"/>
      <c r="CZ33" s="591">
        <v>52.4</v>
      </c>
      <c r="DA33" s="609"/>
      <c r="DB33" s="609"/>
      <c r="DC33" s="610"/>
      <c r="DD33" s="594">
        <v>20630457</v>
      </c>
      <c r="DE33" s="607"/>
      <c r="DF33" s="607"/>
      <c r="DG33" s="607"/>
      <c r="DH33" s="607"/>
      <c r="DI33" s="607"/>
      <c r="DJ33" s="607"/>
      <c r="DK33" s="608"/>
      <c r="DL33" s="594">
        <v>12208853</v>
      </c>
      <c r="DM33" s="607"/>
      <c r="DN33" s="607"/>
      <c r="DO33" s="607"/>
      <c r="DP33" s="607"/>
      <c r="DQ33" s="607"/>
      <c r="DR33" s="607"/>
      <c r="DS33" s="607"/>
      <c r="DT33" s="607"/>
      <c r="DU33" s="607"/>
      <c r="DV33" s="608"/>
      <c r="DW33" s="611">
        <v>43.5</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8738755</v>
      </c>
      <c r="CS34" s="589"/>
      <c r="CT34" s="589"/>
      <c r="CU34" s="589"/>
      <c r="CV34" s="589"/>
      <c r="CW34" s="589"/>
      <c r="CX34" s="589"/>
      <c r="CY34" s="590"/>
      <c r="CZ34" s="591">
        <v>18.3</v>
      </c>
      <c r="DA34" s="609"/>
      <c r="DB34" s="609"/>
      <c r="DC34" s="610"/>
      <c r="DD34" s="594">
        <v>6985834</v>
      </c>
      <c r="DE34" s="589"/>
      <c r="DF34" s="589"/>
      <c r="DG34" s="589"/>
      <c r="DH34" s="589"/>
      <c r="DI34" s="589"/>
      <c r="DJ34" s="589"/>
      <c r="DK34" s="590"/>
      <c r="DL34" s="594">
        <v>4620431</v>
      </c>
      <c r="DM34" s="589"/>
      <c r="DN34" s="589"/>
      <c r="DO34" s="589"/>
      <c r="DP34" s="589"/>
      <c r="DQ34" s="589"/>
      <c r="DR34" s="589"/>
      <c r="DS34" s="589"/>
      <c r="DT34" s="589"/>
      <c r="DU34" s="589"/>
      <c r="DV34" s="590"/>
      <c r="DW34" s="611">
        <v>16.5</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1700000</v>
      </c>
      <c r="S35" s="589"/>
      <c r="T35" s="589"/>
      <c r="U35" s="589"/>
      <c r="V35" s="589"/>
      <c r="W35" s="589"/>
      <c r="X35" s="589"/>
      <c r="Y35" s="590"/>
      <c r="Z35" s="641">
        <v>3.4</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6463324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392171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821364</v>
      </c>
      <c r="CS35" s="607"/>
      <c r="CT35" s="607"/>
      <c r="CU35" s="607"/>
      <c r="CV35" s="607"/>
      <c r="CW35" s="607"/>
      <c r="CX35" s="607"/>
      <c r="CY35" s="608"/>
      <c r="CZ35" s="591">
        <v>1.7</v>
      </c>
      <c r="DA35" s="609"/>
      <c r="DB35" s="609"/>
      <c r="DC35" s="610"/>
      <c r="DD35" s="594">
        <v>658533</v>
      </c>
      <c r="DE35" s="607"/>
      <c r="DF35" s="607"/>
      <c r="DG35" s="607"/>
      <c r="DH35" s="607"/>
      <c r="DI35" s="607"/>
      <c r="DJ35" s="607"/>
      <c r="DK35" s="608"/>
      <c r="DL35" s="594">
        <v>596232</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50418637</v>
      </c>
      <c r="S36" s="629"/>
      <c r="T36" s="629"/>
      <c r="U36" s="629"/>
      <c r="V36" s="629"/>
      <c r="W36" s="629"/>
      <c r="X36" s="629"/>
      <c r="Y36" s="632"/>
      <c r="Z36" s="633">
        <v>100</v>
      </c>
      <c r="AA36" s="633"/>
      <c r="AB36" s="633"/>
      <c r="AC36" s="633"/>
      <c r="AD36" s="634">
        <v>26375105</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1325925</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392171</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5012927</v>
      </c>
      <c r="CS36" s="589"/>
      <c r="CT36" s="589"/>
      <c r="CU36" s="589"/>
      <c r="CV36" s="589"/>
      <c r="CW36" s="589"/>
      <c r="CX36" s="589"/>
      <c r="CY36" s="590"/>
      <c r="CZ36" s="591">
        <v>10.5</v>
      </c>
      <c r="DA36" s="609"/>
      <c r="DB36" s="609"/>
      <c r="DC36" s="610"/>
      <c r="DD36" s="594">
        <v>4538901</v>
      </c>
      <c r="DE36" s="589"/>
      <c r="DF36" s="589"/>
      <c r="DG36" s="589"/>
      <c r="DH36" s="589"/>
      <c r="DI36" s="589"/>
      <c r="DJ36" s="589"/>
      <c r="DK36" s="590"/>
      <c r="DL36" s="594">
        <v>3895913</v>
      </c>
      <c r="DM36" s="589"/>
      <c r="DN36" s="589"/>
      <c r="DO36" s="589"/>
      <c r="DP36" s="589"/>
      <c r="DQ36" s="589"/>
      <c r="DR36" s="589"/>
      <c r="DS36" s="589"/>
      <c r="DT36" s="589"/>
      <c r="DU36" s="589"/>
      <c r="DV36" s="590"/>
      <c r="DW36" s="611">
        <v>13.9</v>
      </c>
      <c r="DX36" s="612"/>
      <c r="DY36" s="612"/>
      <c r="DZ36" s="612"/>
      <c r="EA36" s="612"/>
      <c r="EB36" s="612"/>
      <c r="EC36" s="613"/>
    </row>
    <row r="37" spans="2:133" ht="11.25" customHeight="1">
      <c r="AQ37" s="614" t="s">
        <v>312</v>
      </c>
      <c r="AR37" s="615"/>
      <c r="AS37" s="615"/>
      <c r="AT37" s="615"/>
      <c r="AU37" s="615"/>
      <c r="AV37" s="615"/>
      <c r="AW37" s="615"/>
      <c r="AX37" s="615"/>
      <c r="AY37" s="616"/>
      <c r="AZ37" s="588">
        <v>1187364</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21066</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2354284</v>
      </c>
      <c r="CS37" s="607"/>
      <c r="CT37" s="607"/>
      <c r="CU37" s="607"/>
      <c r="CV37" s="607"/>
      <c r="CW37" s="607"/>
      <c r="CX37" s="607"/>
      <c r="CY37" s="608"/>
      <c r="CZ37" s="591">
        <v>4.9000000000000004</v>
      </c>
      <c r="DA37" s="609"/>
      <c r="DB37" s="609"/>
      <c r="DC37" s="610"/>
      <c r="DD37" s="594">
        <v>2354193</v>
      </c>
      <c r="DE37" s="607"/>
      <c r="DF37" s="607"/>
      <c r="DG37" s="607"/>
      <c r="DH37" s="607"/>
      <c r="DI37" s="607"/>
      <c r="DJ37" s="607"/>
      <c r="DK37" s="608"/>
      <c r="DL37" s="594">
        <v>2180506</v>
      </c>
      <c r="DM37" s="607"/>
      <c r="DN37" s="607"/>
      <c r="DO37" s="607"/>
      <c r="DP37" s="607"/>
      <c r="DQ37" s="607"/>
      <c r="DR37" s="607"/>
      <c r="DS37" s="607"/>
      <c r="DT37" s="607"/>
      <c r="DU37" s="607"/>
      <c r="DV37" s="608"/>
      <c r="DW37" s="611">
        <v>7.8</v>
      </c>
      <c r="DX37" s="612"/>
      <c r="DY37" s="612"/>
      <c r="DZ37" s="612"/>
      <c r="EA37" s="612"/>
      <c r="EB37" s="612"/>
      <c r="EC37" s="613"/>
    </row>
    <row r="38" spans="2:133" ht="11.25" customHeight="1">
      <c r="AQ38" s="614" t="s">
        <v>315</v>
      </c>
      <c r="AR38" s="615"/>
      <c r="AS38" s="615"/>
      <c r="AT38" s="615"/>
      <c r="AU38" s="615"/>
      <c r="AV38" s="615"/>
      <c r="AW38" s="615"/>
      <c r="AX38" s="615"/>
      <c r="AY38" s="616"/>
      <c r="AZ38" s="588">
        <v>28641</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35163</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5258486</v>
      </c>
      <c r="CS38" s="589"/>
      <c r="CT38" s="589"/>
      <c r="CU38" s="589"/>
      <c r="CV38" s="589"/>
      <c r="CW38" s="589"/>
      <c r="CX38" s="589"/>
      <c r="CY38" s="590"/>
      <c r="CZ38" s="591">
        <v>11</v>
      </c>
      <c r="DA38" s="609"/>
      <c r="DB38" s="609"/>
      <c r="DC38" s="610"/>
      <c r="DD38" s="594">
        <v>4547654</v>
      </c>
      <c r="DE38" s="589"/>
      <c r="DF38" s="589"/>
      <c r="DG38" s="589"/>
      <c r="DH38" s="589"/>
      <c r="DI38" s="589"/>
      <c r="DJ38" s="589"/>
      <c r="DK38" s="590"/>
      <c r="DL38" s="594">
        <v>3096277</v>
      </c>
      <c r="DM38" s="589"/>
      <c r="DN38" s="589"/>
      <c r="DO38" s="589"/>
      <c r="DP38" s="589"/>
      <c r="DQ38" s="589"/>
      <c r="DR38" s="589"/>
      <c r="DS38" s="589"/>
      <c r="DT38" s="589"/>
      <c r="DU38" s="589"/>
      <c r="DV38" s="590"/>
      <c r="DW38" s="611">
        <v>11</v>
      </c>
      <c r="DX38" s="612"/>
      <c r="DY38" s="612"/>
      <c r="DZ38" s="612"/>
      <c r="EA38" s="612"/>
      <c r="EB38" s="612"/>
      <c r="EC38" s="613"/>
    </row>
    <row r="39" spans="2:133" ht="11.25" customHeight="1">
      <c r="AQ39" s="614" t="s">
        <v>318</v>
      </c>
      <c r="AR39" s="615"/>
      <c r="AS39" s="615"/>
      <c r="AT39" s="615"/>
      <c r="AU39" s="615"/>
      <c r="AV39" s="615"/>
      <c r="AW39" s="615"/>
      <c r="AX39" s="615"/>
      <c r="AY39" s="616"/>
      <c r="AZ39" s="588">
        <v>17474</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99</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3612776</v>
      </c>
      <c r="CS39" s="607"/>
      <c r="CT39" s="607"/>
      <c r="CU39" s="607"/>
      <c r="CV39" s="607"/>
      <c r="CW39" s="607"/>
      <c r="CX39" s="607"/>
      <c r="CY39" s="608"/>
      <c r="CZ39" s="591">
        <v>7.6</v>
      </c>
      <c r="DA39" s="609"/>
      <c r="DB39" s="609"/>
      <c r="DC39" s="610"/>
      <c r="DD39" s="594">
        <v>3558341</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956459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88</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1521626</v>
      </c>
      <c r="CS40" s="589"/>
      <c r="CT40" s="589"/>
      <c r="CU40" s="589"/>
      <c r="CV40" s="589"/>
      <c r="CW40" s="589"/>
      <c r="CX40" s="589"/>
      <c r="CY40" s="590"/>
      <c r="CZ40" s="591">
        <v>3.2</v>
      </c>
      <c r="DA40" s="609"/>
      <c r="DB40" s="609"/>
      <c r="DC40" s="610"/>
      <c r="DD40" s="594">
        <v>341194</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2947461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291</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4349338</v>
      </c>
      <c r="CS42" s="589"/>
      <c r="CT42" s="589"/>
      <c r="CU42" s="589"/>
      <c r="CV42" s="589"/>
      <c r="CW42" s="589"/>
      <c r="CX42" s="589"/>
      <c r="CY42" s="590"/>
      <c r="CZ42" s="591">
        <v>9.1</v>
      </c>
      <c r="DA42" s="592"/>
      <c r="DB42" s="592"/>
      <c r="DC42" s="593"/>
      <c r="DD42" s="594">
        <v>1719768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593284</v>
      </c>
      <c r="CS43" s="607"/>
      <c r="CT43" s="607"/>
      <c r="CU43" s="607"/>
      <c r="CV43" s="607"/>
      <c r="CW43" s="607"/>
      <c r="CX43" s="607"/>
      <c r="CY43" s="608"/>
      <c r="CZ43" s="591">
        <v>1.2</v>
      </c>
      <c r="DA43" s="609"/>
      <c r="DB43" s="609"/>
      <c r="DC43" s="610"/>
      <c r="DD43" s="594">
        <v>583624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4349338</v>
      </c>
      <c r="CS44" s="589"/>
      <c r="CT44" s="589"/>
      <c r="CU44" s="589"/>
      <c r="CV44" s="589"/>
      <c r="CW44" s="589"/>
      <c r="CX44" s="589"/>
      <c r="CY44" s="590"/>
      <c r="CZ44" s="591">
        <v>9.1</v>
      </c>
      <c r="DA44" s="592"/>
      <c r="DB44" s="592"/>
      <c r="DC44" s="593"/>
      <c r="DD44" s="594">
        <v>1719768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2030292</v>
      </c>
      <c r="CS45" s="607"/>
      <c r="CT45" s="607"/>
      <c r="CU45" s="607"/>
      <c r="CV45" s="607"/>
      <c r="CW45" s="607"/>
      <c r="CX45" s="607"/>
      <c r="CY45" s="608"/>
      <c r="CZ45" s="591">
        <v>4.3</v>
      </c>
      <c r="DA45" s="609"/>
      <c r="DB45" s="609"/>
      <c r="DC45" s="610"/>
      <c r="DD45" s="594">
        <v>232968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2142764</v>
      </c>
      <c r="CS46" s="589"/>
      <c r="CT46" s="589"/>
      <c r="CU46" s="589"/>
      <c r="CV46" s="589"/>
      <c r="CW46" s="589"/>
      <c r="CX46" s="589"/>
      <c r="CY46" s="590"/>
      <c r="CZ46" s="591">
        <v>4.5</v>
      </c>
      <c r="DA46" s="592"/>
      <c r="DB46" s="592"/>
      <c r="DC46" s="593"/>
      <c r="DD46" s="594">
        <v>1439318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109</v>
      </c>
      <c r="CS47" s="607"/>
      <c r="CT47" s="607"/>
      <c r="CU47" s="607"/>
      <c r="CV47" s="607"/>
      <c r="CW47" s="607"/>
      <c r="CX47" s="607"/>
      <c r="CY47" s="608"/>
      <c r="CZ47" s="591" t="s">
        <v>109</v>
      </c>
      <c r="DA47" s="609"/>
      <c r="DB47" s="609"/>
      <c r="DC47" s="610"/>
      <c r="DD47" s="594" t="s">
        <v>109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47656429</v>
      </c>
      <c r="CS49" s="573"/>
      <c r="CT49" s="573"/>
      <c r="CU49" s="573"/>
      <c r="CV49" s="573"/>
      <c r="CW49" s="573"/>
      <c r="CX49" s="573"/>
      <c r="CY49" s="574"/>
      <c r="CZ49" s="575">
        <v>100</v>
      </c>
      <c r="DA49" s="576"/>
      <c r="DB49" s="576"/>
      <c r="DC49" s="577"/>
      <c r="DD49" s="578">
        <v>34225160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49844</v>
      </c>
      <c r="R7" s="1101"/>
      <c r="S7" s="1101"/>
      <c r="T7" s="1101"/>
      <c r="U7" s="1101"/>
      <c r="V7" s="1101">
        <v>47134</v>
      </c>
      <c r="W7" s="1101"/>
      <c r="X7" s="1101"/>
      <c r="Y7" s="1101"/>
      <c r="Z7" s="1101"/>
      <c r="AA7" s="1101">
        <v>2710</v>
      </c>
      <c r="AB7" s="1101"/>
      <c r="AC7" s="1101"/>
      <c r="AD7" s="1101"/>
      <c r="AE7" s="1102"/>
      <c r="AF7" s="1103">
        <v>2690</v>
      </c>
      <c r="AG7" s="1104"/>
      <c r="AH7" s="1104"/>
      <c r="AI7" s="1104"/>
      <c r="AJ7" s="1105"/>
      <c r="AK7" s="1087">
        <v>502</v>
      </c>
      <c r="AL7" s="1088"/>
      <c r="AM7" s="1088"/>
      <c r="AN7" s="1088"/>
      <c r="AO7" s="1088"/>
      <c r="AP7" s="1088">
        <v>47034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7</v>
      </c>
      <c r="CI7" s="1085"/>
      <c r="CJ7" s="1085"/>
      <c r="CK7" s="1085"/>
      <c r="CL7" s="1086"/>
      <c r="CM7" s="1084">
        <v>67</v>
      </c>
      <c r="CN7" s="1085"/>
      <c r="CO7" s="1085"/>
      <c r="CP7" s="1085"/>
      <c r="CQ7" s="1086"/>
      <c r="CR7" s="1084">
        <v>2</v>
      </c>
      <c r="CS7" s="1085"/>
      <c r="CT7" s="1085"/>
      <c r="CU7" s="1085"/>
      <c r="CV7" s="1086"/>
      <c r="CW7" s="1084">
        <v>2</v>
      </c>
      <c r="CX7" s="1085"/>
      <c r="CY7" s="1085"/>
      <c r="CZ7" s="1085"/>
      <c r="DA7" s="1086"/>
      <c r="DB7" s="1084" t="s">
        <v>549</v>
      </c>
      <c r="DC7" s="1085"/>
      <c r="DD7" s="1085"/>
      <c r="DE7" s="1085"/>
      <c r="DF7" s="1086"/>
      <c r="DG7" s="1084" t="s">
        <v>552</v>
      </c>
      <c r="DH7" s="1085"/>
      <c r="DI7" s="1085"/>
      <c r="DJ7" s="1085"/>
      <c r="DK7" s="1086"/>
      <c r="DL7" s="1084" t="s">
        <v>552</v>
      </c>
      <c r="DM7" s="1085"/>
      <c r="DN7" s="1085"/>
      <c r="DO7" s="1085"/>
      <c r="DP7" s="1086"/>
      <c r="DQ7" s="1084" t="s">
        <v>552</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450</v>
      </c>
      <c r="R8" s="1040"/>
      <c r="S8" s="1040"/>
      <c r="T8" s="1040"/>
      <c r="U8" s="1040"/>
      <c r="V8" s="1040">
        <v>428</v>
      </c>
      <c r="W8" s="1040"/>
      <c r="X8" s="1040"/>
      <c r="Y8" s="1040"/>
      <c r="Z8" s="1040"/>
      <c r="AA8" s="1040">
        <v>22</v>
      </c>
      <c r="AB8" s="1040"/>
      <c r="AC8" s="1040"/>
      <c r="AD8" s="1040"/>
      <c r="AE8" s="1041"/>
      <c r="AF8" s="1015">
        <v>22</v>
      </c>
      <c r="AG8" s="1016"/>
      <c r="AH8" s="1016"/>
      <c r="AI8" s="1016"/>
      <c r="AJ8" s="1017"/>
      <c r="AK8" s="1082" t="s">
        <v>545</v>
      </c>
      <c r="AL8" s="1083"/>
      <c r="AM8" s="1083"/>
      <c r="AN8" s="1083"/>
      <c r="AO8" s="1083"/>
      <c r="AP8" s="1083" t="s">
        <v>545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1</v>
      </c>
      <c r="CI8" s="986"/>
      <c r="CJ8" s="986"/>
      <c r="CK8" s="986"/>
      <c r="CL8" s="987"/>
      <c r="CM8" s="985">
        <v>669</v>
      </c>
      <c r="CN8" s="986"/>
      <c r="CO8" s="986"/>
      <c r="CP8" s="986"/>
      <c r="CQ8" s="987"/>
      <c r="CR8" s="985">
        <v>135</v>
      </c>
      <c r="CS8" s="986"/>
      <c r="CT8" s="986"/>
      <c r="CU8" s="986"/>
      <c r="CV8" s="987"/>
      <c r="CW8" s="985" t="s">
        <v>549</v>
      </c>
      <c r="CX8" s="986"/>
      <c r="CY8" s="986"/>
      <c r="CZ8" s="986"/>
      <c r="DA8" s="987"/>
      <c r="DB8" s="985" t="s">
        <v>551</v>
      </c>
      <c r="DC8" s="986"/>
      <c r="DD8" s="986"/>
      <c r="DE8" s="986"/>
      <c r="DF8" s="987"/>
      <c r="DG8" s="985" t="s">
        <v>552</v>
      </c>
      <c r="DH8" s="986"/>
      <c r="DI8" s="986"/>
      <c r="DJ8" s="986"/>
      <c r="DK8" s="987"/>
      <c r="DL8" s="985" t="s">
        <v>552</v>
      </c>
      <c r="DM8" s="986"/>
      <c r="DN8" s="986"/>
      <c r="DO8" s="986"/>
      <c r="DP8" s="987"/>
      <c r="DQ8" s="985" t="s">
        <v>552</v>
      </c>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48</v>
      </c>
      <c r="R9" s="1040"/>
      <c r="S9" s="1040"/>
      <c r="T9" s="1040"/>
      <c r="U9" s="1040"/>
      <c r="V9" s="1040">
        <v>48</v>
      </c>
      <c r="W9" s="1040"/>
      <c r="X9" s="1040"/>
      <c r="Y9" s="1040"/>
      <c r="Z9" s="1040"/>
      <c r="AA9" s="1040">
        <v>0</v>
      </c>
      <c r="AB9" s="1040"/>
      <c r="AC9" s="1040"/>
      <c r="AD9" s="1040"/>
      <c r="AE9" s="1041"/>
      <c r="AF9" s="1015">
        <v>0</v>
      </c>
      <c r="AG9" s="1016"/>
      <c r="AH9" s="1016"/>
      <c r="AI9" s="1016"/>
      <c r="AJ9" s="1017"/>
      <c r="AK9" s="1082">
        <v>27</v>
      </c>
      <c r="AL9" s="1083"/>
      <c r="AM9" s="1083"/>
      <c r="AN9" s="1083"/>
      <c r="AO9" s="1083"/>
      <c r="AP9" s="1083" t="s">
        <v>545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544</v>
      </c>
      <c r="BS9" s="1010" t="s">
        <v>542</v>
      </c>
      <c r="BT9" s="1011"/>
      <c r="BU9" s="1011"/>
      <c r="BV9" s="1011"/>
      <c r="BW9" s="1011"/>
      <c r="BX9" s="1011"/>
      <c r="BY9" s="1011"/>
      <c r="BZ9" s="1011"/>
      <c r="CA9" s="1011"/>
      <c r="CB9" s="1011"/>
      <c r="CC9" s="1011"/>
      <c r="CD9" s="1011"/>
      <c r="CE9" s="1011"/>
      <c r="CF9" s="1011"/>
      <c r="CG9" s="1012"/>
      <c r="CH9" s="985">
        <v>0</v>
      </c>
      <c r="CI9" s="986"/>
      <c r="CJ9" s="986"/>
      <c r="CK9" s="986"/>
      <c r="CL9" s="987"/>
      <c r="CM9" s="985">
        <v>42</v>
      </c>
      <c r="CN9" s="986"/>
      <c r="CO9" s="986"/>
      <c r="CP9" s="986"/>
      <c r="CQ9" s="987"/>
      <c r="CR9" s="985">
        <v>3</v>
      </c>
      <c r="CS9" s="986"/>
      <c r="CT9" s="986"/>
      <c r="CU9" s="986"/>
      <c r="CV9" s="987"/>
      <c r="CW9" s="985" t="s">
        <v>550</v>
      </c>
      <c r="CX9" s="986"/>
      <c r="CY9" s="986"/>
      <c r="CZ9" s="986"/>
      <c r="DA9" s="987"/>
      <c r="DB9" s="985" t="s">
        <v>549</v>
      </c>
      <c r="DC9" s="986"/>
      <c r="DD9" s="986"/>
      <c r="DE9" s="986"/>
      <c r="DF9" s="987"/>
      <c r="DG9" s="985" t="s">
        <v>552</v>
      </c>
      <c r="DH9" s="986"/>
      <c r="DI9" s="986"/>
      <c r="DJ9" s="986"/>
      <c r="DK9" s="987"/>
      <c r="DL9" s="985" t="s">
        <v>552</v>
      </c>
      <c r="DM9" s="986"/>
      <c r="DN9" s="986"/>
      <c r="DO9" s="986"/>
      <c r="DP9" s="987"/>
      <c r="DQ9" s="985" t="s">
        <v>552</v>
      </c>
      <c r="DR9" s="986"/>
      <c r="DS9" s="986"/>
      <c r="DT9" s="986"/>
      <c r="DU9" s="987"/>
      <c r="DV9" s="988"/>
      <c r="DW9" s="989"/>
      <c r="DX9" s="989"/>
      <c r="DY9" s="989"/>
      <c r="DZ9" s="990"/>
      <c r="EA9" s="205"/>
    </row>
    <row r="10" spans="1:131" s="206" customFormat="1" ht="26.25" customHeight="1">
      <c r="A10" s="212">
        <v>4</v>
      </c>
      <c r="B10" s="1033" t="s">
        <v>366</v>
      </c>
      <c r="C10" s="1034"/>
      <c r="D10" s="1034"/>
      <c r="E10" s="1034"/>
      <c r="F10" s="1034"/>
      <c r="G10" s="1034"/>
      <c r="H10" s="1034"/>
      <c r="I10" s="1034"/>
      <c r="J10" s="1034"/>
      <c r="K10" s="1034"/>
      <c r="L10" s="1034"/>
      <c r="M10" s="1034"/>
      <c r="N10" s="1034"/>
      <c r="O10" s="1034"/>
      <c r="P10" s="1035"/>
      <c r="Q10" s="1039">
        <v>461</v>
      </c>
      <c r="R10" s="1040"/>
      <c r="S10" s="1040"/>
      <c r="T10" s="1040"/>
      <c r="U10" s="1040"/>
      <c r="V10" s="1040">
        <v>431</v>
      </c>
      <c r="W10" s="1040"/>
      <c r="X10" s="1040"/>
      <c r="Y10" s="1040"/>
      <c r="Z10" s="1040"/>
      <c r="AA10" s="1040">
        <v>30</v>
      </c>
      <c r="AB10" s="1040"/>
      <c r="AC10" s="1040"/>
      <c r="AD10" s="1040"/>
      <c r="AE10" s="1041"/>
      <c r="AF10" s="1015">
        <v>30</v>
      </c>
      <c r="AG10" s="1016"/>
      <c r="AH10" s="1016"/>
      <c r="AI10" s="1016"/>
      <c r="AJ10" s="1017"/>
      <c r="AK10" s="1082">
        <v>184</v>
      </c>
      <c r="AL10" s="1083"/>
      <c r="AM10" s="1083"/>
      <c r="AN10" s="1083"/>
      <c r="AO10" s="1083"/>
      <c r="AP10" s="1083">
        <v>1322</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543</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123</v>
      </c>
      <c r="CN10" s="986"/>
      <c r="CO10" s="986"/>
      <c r="CP10" s="986"/>
      <c r="CQ10" s="987"/>
      <c r="CR10" s="985">
        <v>87</v>
      </c>
      <c r="CS10" s="986"/>
      <c r="CT10" s="986"/>
      <c r="CU10" s="986"/>
      <c r="CV10" s="987"/>
      <c r="CW10" s="985">
        <v>11</v>
      </c>
      <c r="CX10" s="986"/>
      <c r="CY10" s="986"/>
      <c r="CZ10" s="986"/>
      <c r="DA10" s="987"/>
      <c r="DB10" s="985" t="s">
        <v>549</v>
      </c>
      <c r="DC10" s="986"/>
      <c r="DD10" s="986"/>
      <c r="DE10" s="986"/>
      <c r="DF10" s="987"/>
      <c r="DG10" s="985" t="s">
        <v>552</v>
      </c>
      <c r="DH10" s="986"/>
      <c r="DI10" s="986"/>
      <c r="DJ10" s="986"/>
      <c r="DK10" s="987"/>
      <c r="DL10" s="985" t="s">
        <v>552</v>
      </c>
      <c r="DM10" s="986"/>
      <c r="DN10" s="986"/>
      <c r="DO10" s="986"/>
      <c r="DP10" s="987"/>
      <c r="DQ10" s="985" t="s">
        <v>552</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50419</v>
      </c>
      <c r="R23" s="1065"/>
      <c r="S23" s="1065"/>
      <c r="T23" s="1065"/>
      <c r="U23" s="1065"/>
      <c r="V23" s="1065">
        <v>47656</v>
      </c>
      <c r="W23" s="1065"/>
      <c r="X23" s="1065"/>
      <c r="Y23" s="1065"/>
      <c r="Z23" s="1065"/>
      <c r="AA23" s="1065">
        <v>2762</v>
      </c>
      <c r="AB23" s="1065"/>
      <c r="AC23" s="1065"/>
      <c r="AD23" s="1065"/>
      <c r="AE23" s="1066"/>
      <c r="AF23" s="1067">
        <v>2742</v>
      </c>
      <c r="AG23" s="1065"/>
      <c r="AH23" s="1065"/>
      <c r="AI23" s="1065"/>
      <c r="AJ23" s="1068"/>
      <c r="AK23" s="1069"/>
      <c r="AL23" s="1070"/>
      <c r="AM23" s="1070"/>
      <c r="AN23" s="1070"/>
      <c r="AO23" s="1070"/>
      <c r="AP23" s="1065">
        <v>48357</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17177</v>
      </c>
      <c r="R28" s="1050"/>
      <c r="S28" s="1050"/>
      <c r="T28" s="1050"/>
      <c r="U28" s="1050"/>
      <c r="V28" s="1050">
        <v>16785</v>
      </c>
      <c r="W28" s="1050"/>
      <c r="X28" s="1050"/>
      <c r="Y28" s="1050"/>
      <c r="Z28" s="1050"/>
      <c r="AA28" s="1050">
        <v>392</v>
      </c>
      <c r="AB28" s="1050"/>
      <c r="AC28" s="1050"/>
      <c r="AD28" s="1050"/>
      <c r="AE28" s="1051"/>
      <c r="AF28" s="1052">
        <v>392</v>
      </c>
      <c r="AG28" s="1050"/>
      <c r="AH28" s="1050"/>
      <c r="AI28" s="1050"/>
      <c r="AJ28" s="1053"/>
      <c r="AK28" s="1054">
        <v>949</v>
      </c>
      <c r="AL28" s="1042"/>
      <c r="AM28" s="1042"/>
      <c r="AN28" s="1042"/>
      <c r="AO28" s="1042"/>
      <c r="AP28" s="1042" t="s">
        <v>545</v>
      </c>
      <c r="AQ28" s="1042"/>
      <c r="AR28" s="1042"/>
      <c r="AS28" s="1042"/>
      <c r="AT28" s="1042"/>
      <c r="AU28" s="1042" t="s">
        <v>545</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14</v>
      </c>
      <c r="R29" s="1040"/>
      <c r="S29" s="1040"/>
      <c r="T29" s="1040"/>
      <c r="U29" s="1040"/>
      <c r="V29" s="1040">
        <v>13</v>
      </c>
      <c r="W29" s="1040"/>
      <c r="X29" s="1040"/>
      <c r="Y29" s="1040"/>
      <c r="Z29" s="1040"/>
      <c r="AA29" s="1040">
        <v>1</v>
      </c>
      <c r="AB29" s="1040"/>
      <c r="AC29" s="1040"/>
      <c r="AD29" s="1040"/>
      <c r="AE29" s="1041"/>
      <c r="AF29" s="1015">
        <v>1</v>
      </c>
      <c r="AG29" s="1016"/>
      <c r="AH29" s="1016"/>
      <c r="AI29" s="1016"/>
      <c r="AJ29" s="1017"/>
      <c r="AK29" s="976" t="s">
        <v>545</v>
      </c>
      <c r="AL29" s="967"/>
      <c r="AM29" s="967"/>
      <c r="AN29" s="967"/>
      <c r="AO29" s="967"/>
      <c r="AP29" s="967" t="s">
        <v>545</v>
      </c>
      <c r="AQ29" s="967"/>
      <c r="AR29" s="967"/>
      <c r="AS29" s="967"/>
      <c r="AT29" s="967"/>
      <c r="AU29" s="967" t="s">
        <v>545</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10211</v>
      </c>
      <c r="R30" s="1040"/>
      <c r="S30" s="1040"/>
      <c r="T30" s="1040"/>
      <c r="U30" s="1040"/>
      <c r="V30" s="1040">
        <v>10014</v>
      </c>
      <c r="W30" s="1040"/>
      <c r="X30" s="1040"/>
      <c r="Y30" s="1040"/>
      <c r="Z30" s="1040"/>
      <c r="AA30" s="1040">
        <v>197</v>
      </c>
      <c r="AB30" s="1040"/>
      <c r="AC30" s="1040"/>
      <c r="AD30" s="1040"/>
      <c r="AE30" s="1041"/>
      <c r="AF30" s="1015">
        <v>197</v>
      </c>
      <c r="AG30" s="1016"/>
      <c r="AH30" s="1016"/>
      <c r="AI30" s="1016"/>
      <c r="AJ30" s="1017"/>
      <c r="AK30" s="976">
        <v>1485</v>
      </c>
      <c r="AL30" s="967"/>
      <c r="AM30" s="967"/>
      <c r="AN30" s="967"/>
      <c r="AO30" s="967"/>
      <c r="AP30" s="967" t="s">
        <v>545</v>
      </c>
      <c r="AQ30" s="967"/>
      <c r="AR30" s="967"/>
      <c r="AS30" s="967"/>
      <c r="AT30" s="967"/>
      <c r="AU30" s="967" t="s">
        <v>545</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1364</v>
      </c>
      <c r="R31" s="1040"/>
      <c r="S31" s="1040"/>
      <c r="T31" s="1040"/>
      <c r="U31" s="1040"/>
      <c r="V31" s="1040">
        <v>1323</v>
      </c>
      <c r="W31" s="1040"/>
      <c r="X31" s="1040"/>
      <c r="Y31" s="1040"/>
      <c r="Z31" s="1040"/>
      <c r="AA31" s="1040">
        <v>42</v>
      </c>
      <c r="AB31" s="1040"/>
      <c r="AC31" s="1040"/>
      <c r="AD31" s="1040"/>
      <c r="AE31" s="1041"/>
      <c r="AF31" s="1015">
        <v>42</v>
      </c>
      <c r="AG31" s="1016"/>
      <c r="AH31" s="1016"/>
      <c r="AI31" s="1016"/>
      <c r="AJ31" s="1017"/>
      <c r="AK31" s="976">
        <v>225</v>
      </c>
      <c r="AL31" s="967"/>
      <c r="AM31" s="967"/>
      <c r="AN31" s="967"/>
      <c r="AO31" s="967"/>
      <c r="AP31" s="967" t="s">
        <v>545</v>
      </c>
      <c r="AQ31" s="967"/>
      <c r="AR31" s="967"/>
      <c r="AS31" s="967"/>
      <c r="AT31" s="967"/>
      <c r="AU31" s="967" t="s">
        <v>545</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2339</v>
      </c>
      <c r="R32" s="1040"/>
      <c r="S32" s="1040"/>
      <c r="T32" s="1040"/>
      <c r="U32" s="1040"/>
      <c r="V32" s="1040">
        <v>1966</v>
      </c>
      <c r="W32" s="1040"/>
      <c r="X32" s="1040"/>
      <c r="Y32" s="1040"/>
      <c r="Z32" s="1040"/>
      <c r="AA32" s="1040">
        <v>373</v>
      </c>
      <c r="AB32" s="1040"/>
      <c r="AC32" s="1040"/>
      <c r="AD32" s="1040"/>
      <c r="AE32" s="1041"/>
      <c r="AF32" s="1015">
        <v>2285</v>
      </c>
      <c r="AG32" s="1016"/>
      <c r="AH32" s="1016"/>
      <c r="AI32" s="1016"/>
      <c r="AJ32" s="1017"/>
      <c r="AK32" s="976">
        <v>9</v>
      </c>
      <c r="AL32" s="967"/>
      <c r="AM32" s="967"/>
      <c r="AN32" s="967"/>
      <c r="AO32" s="967"/>
      <c r="AP32" s="967">
        <v>5409</v>
      </c>
      <c r="AQ32" s="967"/>
      <c r="AR32" s="967"/>
      <c r="AS32" s="967"/>
      <c r="AT32" s="967"/>
      <c r="AU32" s="967">
        <v>38</v>
      </c>
      <c r="AV32" s="967"/>
      <c r="AW32" s="967"/>
      <c r="AX32" s="967"/>
      <c r="AY32" s="967"/>
      <c r="AZ32" s="1038" t="s">
        <v>545</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11893</v>
      </c>
      <c r="R33" s="1040"/>
      <c r="S33" s="1040"/>
      <c r="T33" s="1040"/>
      <c r="U33" s="1040"/>
      <c r="V33" s="1040">
        <v>11770</v>
      </c>
      <c r="W33" s="1040"/>
      <c r="X33" s="1040"/>
      <c r="Y33" s="1040"/>
      <c r="Z33" s="1040"/>
      <c r="AA33" s="1040">
        <v>124</v>
      </c>
      <c r="AB33" s="1040"/>
      <c r="AC33" s="1040"/>
      <c r="AD33" s="1040"/>
      <c r="AE33" s="1041"/>
      <c r="AF33" s="1015">
        <v>3791</v>
      </c>
      <c r="AG33" s="1016"/>
      <c r="AH33" s="1016"/>
      <c r="AI33" s="1016"/>
      <c r="AJ33" s="1017"/>
      <c r="AK33" s="976">
        <v>847</v>
      </c>
      <c r="AL33" s="967"/>
      <c r="AM33" s="967"/>
      <c r="AN33" s="967"/>
      <c r="AO33" s="967"/>
      <c r="AP33" s="967">
        <v>2016</v>
      </c>
      <c r="AQ33" s="967"/>
      <c r="AR33" s="967"/>
      <c r="AS33" s="967"/>
      <c r="AT33" s="967"/>
      <c r="AU33" s="967">
        <v>1113</v>
      </c>
      <c r="AV33" s="967"/>
      <c r="AW33" s="967"/>
      <c r="AX33" s="967"/>
      <c r="AY33" s="967"/>
      <c r="AZ33" s="1038" t="s">
        <v>545</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2716</v>
      </c>
      <c r="R34" s="1040"/>
      <c r="S34" s="1040"/>
      <c r="T34" s="1040"/>
      <c r="U34" s="1040"/>
      <c r="V34" s="1040">
        <v>2696</v>
      </c>
      <c r="W34" s="1040"/>
      <c r="X34" s="1040"/>
      <c r="Y34" s="1040"/>
      <c r="Z34" s="1040"/>
      <c r="AA34" s="1040">
        <v>19</v>
      </c>
      <c r="AB34" s="1040"/>
      <c r="AC34" s="1040"/>
      <c r="AD34" s="1040"/>
      <c r="AE34" s="1041"/>
      <c r="AF34" s="1015">
        <v>19</v>
      </c>
      <c r="AG34" s="1016"/>
      <c r="AH34" s="1016"/>
      <c r="AI34" s="1016"/>
      <c r="AJ34" s="1017"/>
      <c r="AK34" s="976">
        <v>1326</v>
      </c>
      <c r="AL34" s="967"/>
      <c r="AM34" s="967"/>
      <c r="AN34" s="967"/>
      <c r="AO34" s="967"/>
      <c r="AP34" s="967">
        <v>14616</v>
      </c>
      <c r="AQ34" s="967"/>
      <c r="AR34" s="967"/>
      <c r="AS34" s="967"/>
      <c r="AT34" s="967"/>
      <c r="AU34" s="967">
        <v>11883</v>
      </c>
      <c r="AV34" s="967"/>
      <c r="AW34" s="967"/>
      <c r="AX34" s="967"/>
      <c r="AY34" s="967"/>
      <c r="AZ34" s="1038" t="s">
        <v>545</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54</v>
      </c>
      <c r="R35" s="1040"/>
      <c r="S35" s="1040"/>
      <c r="T35" s="1040"/>
      <c r="U35" s="1040"/>
      <c r="V35" s="1040">
        <v>53</v>
      </c>
      <c r="W35" s="1040"/>
      <c r="X35" s="1040"/>
      <c r="Y35" s="1040"/>
      <c r="Z35" s="1040"/>
      <c r="AA35" s="1040">
        <v>1</v>
      </c>
      <c r="AB35" s="1040"/>
      <c r="AC35" s="1040"/>
      <c r="AD35" s="1040"/>
      <c r="AE35" s="1041"/>
      <c r="AF35" s="1015">
        <v>1</v>
      </c>
      <c r="AG35" s="1016"/>
      <c r="AH35" s="1016"/>
      <c r="AI35" s="1016"/>
      <c r="AJ35" s="1017"/>
      <c r="AK35" s="976">
        <v>29</v>
      </c>
      <c r="AL35" s="967"/>
      <c r="AM35" s="967"/>
      <c r="AN35" s="967"/>
      <c r="AO35" s="967"/>
      <c r="AP35" s="967" t="s">
        <v>545</v>
      </c>
      <c r="AQ35" s="967"/>
      <c r="AR35" s="967"/>
      <c r="AS35" s="967"/>
      <c r="AT35" s="967"/>
      <c r="AU35" s="967" t="s">
        <v>545</v>
      </c>
      <c r="AV35" s="967"/>
      <c r="AW35" s="967"/>
      <c r="AX35" s="967"/>
      <c r="AY35" s="967"/>
      <c r="AZ35" s="1038" t="s">
        <v>545</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6728</v>
      </c>
      <c r="AG63" s="955"/>
      <c r="AH63" s="955"/>
      <c r="AI63" s="955"/>
      <c r="AJ63" s="1026"/>
      <c r="AK63" s="1027"/>
      <c r="AL63" s="959"/>
      <c r="AM63" s="959"/>
      <c r="AN63" s="959"/>
      <c r="AO63" s="959"/>
      <c r="AP63" s="955">
        <v>22041</v>
      </c>
      <c r="AQ63" s="955"/>
      <c r="AR63" s="955"/>
      <c r="AS63" s="955"/>
      <c r="AT63" s="955"/>
      <c r="AU63" s="955">
        <v>13034</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394</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5703</v>
      </c>
      <c r="R68" s="978"/>
      <c r="S68" s="978"/>
      <c r="T68" s="978"/>
      <c r="U68" s="978"/>
      <c r="V68" s="978">
        <v>5543</v>
      </c>
      <c r="W68" s="978"/>
      <c r="X68" s="978"/>
      <c r="Y68" s="978"/>
      <c r="Z68" s="978"/>
      <c r="AA68" s="978">
        <v>160</v>
      </c>
      <c r="AB68" s="978"/>
      <c r="AC68" s="978"/>
      <c r="AD68" s="978"/>
      <c r="AE68" s="978"/>
      <c r="AF68" s="978">
        <v>160</v>
      </c>
      <c r="AG68" s="978"/>
      <c r="AH68" s="978"/>
      <c r="AI68" s="978"/>
      <c r="AJ68" s="978"/>
      <c r="AK68" s="978" t="s">
        <v>546</v>
      </c>
      <c r="AL68" s="978"/>
      <c r="AM68" s="978"/>
      <c r="AN68" s="978"/>
      <c r="AO68" s="978"/>
      <c r="AP68" s="978">
        <v>1407</v>
      </c>
      <c r="AQ68" s="978"/>
      <c r="AR68" s="978"/>
      <c r="AS68" s="978"/>
      <c r="AT68" s="978"/>
      <c r="AU68" s="978">
        <v>699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198</v>
      </c>
      <c r="R69" s="967"/>
      <c r="S69" s="967"/>
      <c r="T69" s="967"/>
      <c r="U69" s="967"/>
      <c r="V69" s="967">
        <v>188</v>
      </c>
      <c r="W69" s="967"/>
      <c r="X69" s="967"/>
      <c r="Y69" s="967"/>
      <c r="Z69" s="967"/>
      <c r="AA69" s="967">
        <v>11</v>
      </c>
      <c r="AB69" s="967"/>
      <c r="AC69" s="967"/>
      <c r="AD69" s="967"/>
      <c r="AE69" s="967"/>
      <c r="AF69" s="967">
        <v>11</v>
      </c>
      <c r="AG69" s="967"/>
      <c r="AH69" s="967"/>
      <c r="AI69" s="967"/>
      <c r="AJ69" s="967"/>
      <c r="AK69" s="967" t="s">
        <v>546</v>
      </c>
      <c r="AL69" s="967"/>
      <c r="AM69" s="967"/>
      <c r="AN69" s="967"/>
      <c r="AO69" s="967"/>
      <c r="AP69" s="967">
        <v>18</v>
      </c>
      <c r="AQ69" s="967"/>
      <c r="AR69" s="967"/>
      <c r="AS69" s="967"/>
      <c r="AT69" s="967"/>
      <c r="AU69" s="967">
        <v>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322</v>
      </c>
      <c r="R70" s="967"/>
      <c r="S70" s="967"/>
      <c r="T70" s="967"/>
      <c r="U70" s="967"/>
      <c r="V70" s="967">
        <v>260</v>
      </c>
      <c r="W70" s="967"/>
      <c r="X70" s="967"/>
      <c r="Y70" s="967"/>
      <c r="Z70" s="967"/>
      <c r="AA70" s="967">
        <v>63</v>
      </c>
      <c r="AB70" s="967"/>
      <c r="AC70" s="967"/>
      <c r="AD70" s="967"/>
      <c r="AE70" s="967"/>
      <c r="AF70" s="967">
        <v>63</v>
      </c>
      <c r="AG70" s="967"/>
      <c r="AH70" s="967"/>
      <c r="AI70" s="967"/>
      <c r="AJ70" s="967"/>
      <c r="AK70" s="967" t="s">
        <v>547</v>
      </c>
      <c r="AL70" s="967"/>
      <c r="AM70" s="967"/>
      <c r="AN70" s="967"/>
      <c r="AO70" s="967"/>
      <c r="AP70" s="967" t="s">
        <v>545</v>
      </c>
      <c r="AQ70" s="967"/>
      <c r="AR70" s="967"/>
      <c r="AS70" s="967"/>
      <c r="AT70" s="967"/>
      <c r="AU70" s="967" t="s">
        <v>545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2150</v>
      </c>
      <c r="R71" s="967"/>
      <c r="S71" s="967"/>
      <c r="T71" s="967"/>
      <c r="U71" s="967"/>
      <c r="V71" s="967">
        <v>2141</v>
      </c>
      <c r="W71" s="967"/>
      <c r="X71" s="967"/>
      <c r="Y71" s="967"/>
      <c r="Z71" s="967"/>
      <c r="AA71" s="967">
        <v>10</v>
      </c>
      <c r="AB71" s="967"/>
      <c r="AC71" s="967"/>
      <c r="AD71" s="967"/>
      <c r="AE71" s="967"/>
      <c r="AF71" s="967">
        <v>10</v>
      </c>
      <c r="AG71" s="967"/>
      <c r="AH71" s="967"/>
      <c r="AI71" s="967"/>
      <c r="AJ71" s="967"/>
      <c r="AK71" s="967" t="s">
        <v>548</v>
      </c>
      <c r="AL71" s="967"/>
      <c r="AM71" s="967"/>
      <c r="AN71" s="967"/>
      <c r="AO71" s="967"/>
      <c r="AP71" s="967" t="s">
        <v>545</v>
      </c>
      <c r="AQ71" s="967"/>
      <c r="AR71" s="967"/>
      <c r="AS71" s="967"/>
      <c r="AT71" s="967"/>
      <c r="AU71" s="967" t="s">
        <v>545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395095</v>
      </c>
      <c r="R72" s="967"/>
      <c r="S72" s="967"/>
      <c r="T72" s="967"/>
      <c r="U72" s="967"/>
      <c r="V72" s="967">
        <v>382735</v>
      </c>
      <c r="W72" s="967"/>
      <c r="X72" s="967"/>
      <c r="Y72" s="967"/>
      <c r="Z72" s="967"/>
      <c r="AA72" s="967">
        <v>12360</v>
      </c>
      <c r="AB72" s="967"/>
      <c r="AC72" s="967"/>
      <c r="AD72" s="967"/>
      <c r="AE72" s="967"/>
      <c r="AF72" s="967">
        <v>12360</v>
      </c>
      <c r="AG72" s="967"/>
      <c r="AH72" s="967"/>
      <c r="AI72" s="967"/>
      <c r="AJ72" s="967"/>
      <c r="AK72" s="967">
        <v>2332</v>
      </c>
      <c r="AL72" s="967"/>
      <c r="AM72" s="967"/>
      <c r="AN72" s="967"/>
      <c r="AO72" s="967"/>
      <c r="AP72" s="967" t="s">
        <v>545</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300</v>
      </c>
      <c r="R73" s="967"/>
      <c r="S73" s="967"/>
      <c r="T73" s="967"/>
      <c r="U73" s="967"/>
      <c r="V73" s="967">
        <v>294</v>
      </c>
      <c r="W73" s="967"/>
      <c r="X73" s="967"/>
      <c r="Y73" s="967"/>
      <c r="Z73" s="967"/>
      <c r="AA73" s="967">
        <v>7</v>
      </c>
      <c r="AB73" s="967"/>
      <c r="AC73" s="967"/>
      <c r="AD73" s="967"/>
      <c r="AE73" s="967"/>
      <c r="AF73" s="967">
        <v>7</v>
      </c>
      <c r="AG73" s="967"/>
      <c r="AH73" s="967"/>
      <c r="AI73" s="967"/>
      <c r="AJ73" s="967"/>
      <c r="AK73" s="967">
        <v>4</v>
      </c>
      <c r="AL73" s="967"/>
      <c r="AM73" s="967"/>
      <c r="AN73" s="967"/>
      <c r="AO73" s="967"/>
      <c r="AP73" s="967" t="s">
        <v>545</v>
      </c>
      <c r="AQ73" s="967"/>
      <c r="AR73" s="967"/>
      <c r="AS73" s="967"/>
      <c r="AT73" s="967"/>
      <c r="AU73" s="967" t="s">
        <v>545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4661</v>
      </c>
      <c r="R74" s="967"/>
      <c r="S74" s="967"/>
      <c r="T74" s="967"/>
      <c r="U74" s="967"/>
      <c r="V74" s="967">
        <v>3659</v>
      </c>
      <c r="W74" s="967"/>
      <c r="X74" s="967"/>
      <c r="Y74" s="967"/>
      <c r="Z74" s="967"/>
      <c r="AA74" s="967">
        <v>1002</v>
      </c>
      <c r="AB74" s="967"/>
      <c r="AC74" s="967"/>
      <c r="AD74" s="967"/>
      <c r="AE74" s="967"/>
      <c r="AF74" s="967">
        <v>1002</v>
      </c>
      <c r="AG74" s="967"/>
      <c r="AH74" s="967"/>
      <c r="AI74" s="967"/>
      <c r="AJ74" s="967"/>
      <c r="AK74" s="967">
        <v>5</v>
      </c>
      <c r="AL74" s="967"/>
      <c r="AM74" s="967"/>
      <c r="AN74" s="967"/>
      <c r="AO74" s="967"/>
      <c r="AP74" s="967">
        <v>11205</v>
      </c>
      <c r="AQ74" s="967"/>
      <c r="AR74" s="967"/>
      <c r="AS74" s="967"/>
      <c r="AT74" s="967"/>
      <c r="AU74" s="967">
        <v>35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13613</v>
      </c>
      <c r="AG88" s="955"/>
      <c r="AH88" s="955"/>
      <c r="AI88" s="955"/>
      <c r="AJ88" s="955"/>
      <c r="AK88" s="959"/>
      <c r="AL88" s="959"/>
      <c r="AM88" s="959"/>
      <c r="AN88" s="959"/>
      <c r="AO88" s="959"/>
      <c r="AP88" s="955">
        <v>12630</v>
      </c>
      <c r="AQ88" s="955"/>
      <c r="AR88" s="955"/>
      <c r="AS88" s="955"/>
      <c r="AT88" s="955"/>
      <c r="AU88" s="955">
        <v>740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227</v>
      </c>
      <c r="CS102" s="947"/>
      <c r="CT102" s="947"/>
      <c r="CU102" s="947"/>
      <c r="CV102" s="948"/>
      <c r="CW102" s="946">
        <v>13</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285</v>
      </c>
      <c r="AG109" s="888"/>
      <c r="AH109" s="888"/>
      <c r="AI109" s="888"/>
      <c r="AJ109" s="889"/>
      <c r="AK109" s="890" t="s">
        <v>284</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285</v>
      </c>
      <c r="BW109" s="888"/>
      <c r="BX109" s="888"/>
      <c r="BY109" s="888"/>
      <c r="BZ109" s="889"/>
      <c r="CA109" s="890" t="s">
        <v>284</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285</v>
      </c>
      <c r="DM109" s="888"/>
      <c r="DN109" s="888"/>
      <c r="DO109" s="888"/>
      <c r="DP109" s="889"/>
      <c r="DQ109" s="890" t="s">
        <v>284</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5016885</v>
      </c>
      <c r="AB110" s="873"/>
      <c r="AC110" s="873"/>
      <c r="AD110" s="873"/>
      <c r="AE110" s="874"/>
      <c r="AF110" s="875">
        <v>5026856</v>
      </c>
      <c r="AG110" s="873"/>
      <c r="AH110" s="873"/>
      <c r="AI110" s="873"/>
      <c r="AJ110" s="874"/>
      <c r="AK110" s="875">
        <v>4724271</v>
      </c>
      <c r="AL110" s="873"/>
      <c r="AM110" s="873"/>
      <c r="AN110" s="873"/>
      <c r="AO110" s="874"/>
      <c r="AP110" s="876">
        <v>19.7</v>
      </c>
      <c r="AQ110" s="877"/>
      <c r="AR110" s="877"/>
      <c r="AS110" s="877"/>
      <c r="AT110" s="878"/>
      <c r="AU110" s="920" t="s">
        <v>58</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50859303</v>
      </c>
      <c r="BR110" s="800"/>
      <c r="BS110" s="800"/>
      <c r="BT110" s="800"/>
      <c r="BU110" s="800"/>
      <c r="BV110" s="800">
        <v>49910236</v>
      </c>
      <c r="BW110" s="800"/>
      <c r="BX110" s="800"/>
      <c r="BY110" s="800"/>
      <c r="BZ110" s="800"/>
      <c r="CA110" s="800">
        <v>48356641</v>
      </c>
      <c r="CB110" s="800"/>
      <c r="CC110" s="800"/>
      <c r="CD110" s="800"/>
      <c r="CE110" s="800"/>
      <c r="CF110" s="861">
        <v>201.3</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18740</v>
      </c>
      <c r="BR111" s="771"/>
      <c r="BS111" s="771"/>
      <c r="BT111" s="771"/>
      <c r="BU111" s="771"/>
      <c r="BV111" s="771">
        <v>27391</v>
      </c>
      <c r="BW111" s="771"/>
      <c r="BX111" s="771"/>
      <c r="BY111" s="771"/>
      <c r="BZ111" s="771"/>
      <c r="CA111" s="771">
        <v>24790</v>
      </c>
      <c r="CB111" s="771"/>
      <c r="CC111" s="771"/>
      <c r="CD111" s="771"/>
      <c r="CE111" s="771"/>
      <c r="CF111" s="848">
        <v>0.1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13336945</v>
      </c>
      <c r="BR112" s="771"/>
      <c r="BS112" s="771"/>
      <c r="BT112" s="771"/>
      <c r="BU112" s="771"/>
      <c r="BV112" s="771">
        <v>12908687</v>
      </c>
      <c r="BW112" s="771"/>
      <c r="BX112" s="771"/>
      <c r="BY112" s="771"/>
      <c r="BZ112" s="771"/>
      <c r="CA112" s="771">
        <v>13033824</v>
      </c>
      <c r="CB112" s="771"/>
      <c r="CC112" s="771"/>
      <c r="CD112" s="771"/>
      <c r="CE112" s="771"/>
      <c r="CF112" s="848">
        <v>54.2</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1471801</v>
      </c>
      <c r="AB113" s="909"/>
      <c r="AC113" s="909"/>
      <c r="AD113" s="909"/>
      <c r="AE113" s="910"/>
      <c r="AF113" s="911">
        <v>1520045</v>
      </c>
      <c r="AG113" s="909"/>
      <c r="AH113" s="909"/>
      <c r="AI113" s="909"/>
      <c r="AJ113" s="910"/>
      <c r="AK113" s="911">
        <v>1480707</v>
      </c>
      <c r="AL113" s="909"/>
      <c r="AM113" s="909"/>
      <c r="AN113" s="909"/>
      <c r="AO113" s="910"/>
      <c r="AP113" s="912">
        <v>6.2</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281584</v>
      </c>
      <c r="BR113" s="771"/>
      <c r="BS113" s="771"/>
      <c r="BT113" s="771"/>
      <c r="BU113" s="771"/>
      <c r="BV113" s="771">
        <v>422211</v>
      </c>
      <c r="BW113" s="771"/>
      <c r="BX113" s="771"/>
      <c r="BY113" s="771"/>
      <c r="BZ113" s="771"/>
      <c r="CA113" s="771">
        <v>740127</v>
      </c>
      <c r="CB113" s="771"/>
      <c r="CC113" s="771"/>
      <c r="CD113" s="771"/>
      <c r="CE113" s="771"/>
      <c r="CF113" s="848">
        <v>3.1</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151338</v>
      </c>
      <c r="AB114" s="784"/>
      <c r="AC114" s="784"/>
      <c r="AD114" s="784"/>
      <c r="AE114" s="785"/>
      <c r="AF114" s="786">
        <v>62026</v>
      </c>
      <c r="AG114" s="784"/>
      <c r="AH114" s="784"/>
      <c r="AI114" s="784"/>
      <c r="AJ114" s="785"/>
      <c r="AK114" s="786">
        <v>53912</v>
      </c>
      <c r="AL114" s="784"/>
      <c r="AM114" s="784"/>
      <c r="AN114" s="784"/>
      <c r="AO114" s="785"/>
      <c r="AP114" s="754">
        <v>0.2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7050373</v>
      </c>
      <c r="BR114" s="771"/>
      <c r="BS114" s="771"/>
      <c r="BT114" s="771"/>
      <c r="BU114" s="771"/>
      <c r="BV114" s="771">
        <v>7323607</v>
      </c>
      <c r="BW114" s="771"/>
      <c r="BX114" s="771"/>
      <c r="BY114" s="771"/>
      <c r="BZ114" s="771"/>
      <c r="CA114" s="771">
        <v>7024949</v>
      </c>
      <c r="CB114" s="771"/>
      <c r="CC114" s="771"/>
      <c r="CD114" s="771"/>
      <c r="CE114" s="771"/>
      <c r="CF114" s="848">
        <v>29.2</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2547</v>
      </c>
      <c r="AB115" s="909"/>
      <c r="AC115" s="909"/>
      <c r="AD115" s="909"/>
      <c r="AE115" s="910"/>
      <c r="AF115" s="911">
        <v>2500</v>
      </c>
      <c r="AG115" s="909"/>
      <c r="AH115" s="909"/>
      <c r="AI115" s="909"/>
      <c r="AJ115" s="910"/>
      <c r="AK115" s="911">
        <v>2600</v>
      </c>
      <c r="AL115" s="909"/>
      <c r="AM115" s="909"/>
      <c r="AN115" s="909"/>
      <c r="AO115" s="910"/>
      <c r="AP115" s="912">
        <v>0</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18740</v>
      </c>
      <c r="DH116" s="784"/>
      <c r="DI116" s="784"/>
      <c r="DJ116" s="784"/>
      <c r="DK116" s="785"/>
      <c r="DL116" s="786">
        <v>27391</v>
      </c>
      <c r="DM116" s="784"/>
      <c r="DN116" s="784"/>
      <c r="DO116" s="784"/>
      <c r="DP116" s="785"/>
      <c r="DQ116" s="786">
        <v>24790</v>
      </c>
      <c r="DR116" s="784"/>
      <c r="DS116" s="784"/>
      <c r="DT116" s="784"/>
      <c r="DU116" s="785"/>
      <c r="DV116" s="754">
        <v>0.1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6642571</v>
      </c>
      <c r="AB117" s="895"/>
      <c r="AC117" s="895"/>
      <c r="AD117" s="895"/>
      <c r="AE117" s="896"/>
      <c r="AF117" s="898">
        <v>6611427</v>
      </c>
      <c r="AG117" s="895"/>
      <c r="AH117" s="895"/>
      <c r="AI117" s="895"/>
      <c r="AJ117" s="896"/>
      <c r="AK117" s="898">
        <v>6261490</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285</v>
      </c>
      <c r="AG118" s="888"/>
      <c r="AH118" s="888"/>
      <c r="AI118" s="888"/>
      <c r="AJ118" s="889"/>
      <c r="AK118" s="890" t="s">
        <v>284</v>
      </c>
      <c r="AL118" s="888"/>
      <c r="AM118" s="888"/>
      <c r="AN118" s="888"/>
      <c r="AO118" s="889"/>
      <c r="AP118" s="891" t="s">
        <v>405</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433</v>
      </c>
      <c r="BP118" s="838"/>
      <c r="BQ118" s="857">
        <v>71546945</v>
      </c>
      <c r="BR118" s="858"/>
      <c r="BS118" s="858"/>
      <c r="BT118" s="858"/>
      <c r="BU118" s="858"/>
      <c r="BV118" s="858">
        <v>70592132</v>
      </c>
      <c r="BW118" s="858"/>
      <c r="BX118" s="858"/>
      <c r="BY118" s="858"/>
      <c r="BZ118" s="858"/>
      <c r="CA118" s="858">
        <v>69180331</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11624429</v>
      </c>
      <c r="BR119" s="800"/>
      <c r="BS119" s="800"/>
      <c r="BT119" s="800"/>
      <c r="BU119" s="800"/>
      <c r="BV119" s="800">
        <v>12429439</v>
      </c>
      <c r="BW119" s="800"/>
      <c r="BX119" s="800"/>
      <c r="BY119" s="800"/>
      <c r="BZ119" s="800"/>
      <c r="CA119" s="800">
        <v>15781997</v>
      </c>
      <c r="CB119" s="800"/>
      <c r="CC119" s="800"/>
      <c r="CD119" s="800"/>
      <c r="CE119" s="800"/>
      <c r="CF119" s="861">
        <v>65.7</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7720395</v>
      </c>
      <c r="BR120" s="771"/>
      <c r="BS120" s="771"/>
      <c r="BT120" s="771"/>
      <c r="BU120" s="771"/>
      <c r="BV120" s="771">
        <v>7745254</v>
      </c>
      <c r="BW120" s="771"/>
      <c r="BX120" s="771"/>
      <c r="BY120" s="771"/>
      <c r="BZ120" s="771"/>
      <c r="CA120" s="771">
        <v>7638763</v>
      </c>
      <c r="CB120" s="771"/>
      <c r="CC120" s="771"/>
      <c r="CD120" s="771"/>
      <c r="CE120" s="771"/>
      <c r="CF120" s="848">
        <v>31.8</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11705754</v>
      </c>
      <c r="DH120" s="800"/>
      <c r="DI120" s="800"/>
      <c r="DJ120" s="800"/>
      <c r="DK120" s="800"/>
      <c r="DL120" s="800">
        <v>11520539</v>
      </c>
      <c r="DM120" s="800"/>
      <c r="DN120" s="800"/>
      <c r="DO120" s="800"/>
      <c r="DP120" s="800"/>
      <c r="DQ120" s="800">
        <v>11882868</v>
      </c>
      <c r="DR120" s="800"/>
      <c r="DS120" s="800"/>
      <c r="DT120" s="800"/>
      <c r="DU120" s="800"/>
      <c r="DV120" s="801">
        <v>49.5</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40838925</v>
      </c>
      <c r="BR121" s="858"/>
      <c r="BS121" s="858"/>
      <c r="BT121" s="858"/>
      <c r="BU121" s="858"/>
      <c r="BV121" s="858">
        <v>40873296</v>
      </c>
      <c r="BW121" s="858"/>
      <c r="BX121" s="858"/>
      <c r="BY121" s="858"/>
      <c r="BZ121" s="858"/>
      <c r="CA121" s="858">
        <v>40630049</v>
      </c>
      <c r="CB121" s="858"/>
      <c r="CC121" s="858"/>
      <c r="CD121" s="858"/>
      <c r="CE121" s="858"/>
      <c r="CF121" s="859">
        <v>169.1</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1629299</v>
      </c>
      <c r="DH121" s="771"/>
      <c r="DI121" s="771"/>
      <c r="DJ121" s="771"/>
      <c r="DK121" s="771"/>
      <c r="DL121" s="771">
        <v>1350223</v>
      </c>
      <c r="DM121" s="771"/>
      <c r="DN121" s="771"/>
      <c r="DO121" s="771"/>
      <c r="DP121" s="771"/>
      <c r="DQ121" s="771">
        <v>1113090</v>
      </c>
      <c r="DR121" s="771"/>
      <c r="DS121" s="771"/>
      <c r="DT121" s="771"/>
      <c r="DU121" s="771"/>
      <c r="DV121" s="823">
        <v>4.5999999999999996</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442</v>
      </c>
      <c r="BP122" s="838"/>
      <c r="BQ122" s="839">
        <v>60183749</v>
      </c>
      <c r="BR122" s="840"/>
      <c r="BS122" s="840"/>
      <c r="BT122" s="840"/>
      <c r="BU122" s="840"/>
      <c r="BV122" s="840">
        <v>61047989</v>
      </c>
      <c r="BW122" s="840"/>
      <c r="BX122" s="840"/>
      <c r="BY122" s="840"/>
      <c r="BZ122" s="840"/>
      <c r="CA122" s="840">
        <v>64050809</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109</v>
      </c>
      <c r="DH122" s="771"/>
      <c r="DI122" s="771"/>
      <c r="DJ122" s="771"/>
      <c r="DK122" s="771"/>
      <c r="DL122" s="771">
        <v>37925</v>
      </c>
      <c r="DM122" s="771"/>
      <c r="DN122" s="771"/>
      <c r="DO122" s="771"/>
      <c r="DP122" s="771"/>
      <c r="DQ122" s="771">
        <v>37866</v>
      </c>
      <c r="DR122" s="771"/>
      <c r="DS122" s="771"/>
      <c r="DT122" s="771"/>
      <c r="DU122" s="771"/>
      <c r="DV122" s="823">
        <v>0.2</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2542</v>
      </c>
      <c r="AB123" s="784"/>
      <c r="AC123" s="784"/>
      <c r="AD123" s="784"/>
      <c r="AE123" s="785"/>
      <c r="AF123" s="786">
        <v>2500</v>
      </c>
      <c r="AG123" s="784"/>
      <c r="AH123" s="784"/>
      <c r="AI123" s="784"/>
      <c r="AJ123" s="785"/>
      <c r="AK123" s="786">
        <v>2600</v>
      </c>
      <c r="AL123" s="784"/>
      <c r="AM123" s="784"/>
      <c r="AN123" s="784"/>
      <c r="AO123" s="785"/>
      <c r="AP123" s="754">
        <v>0</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47</v>
      </c>
      <c r="BR123" s="832"/>
      <c r="BS123" s="832"/>
      <c r="BT123" s="832"/>
      <c r="BU123" s="832"/>
      <c r="BV123" s="832">
        <v>40.200000000000003</v>
      </c>
      <c r="BW123" s="832"/>
      <c r="BX123" s="832"/>
      <c r="BY123" s="832"/>
      <c r="BZ123" s="832"/>
      <c r="CA123" s="832">
        <v>21.3</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t="s">
        <v>109</v>
      </c>
      <c r="DH123" s="784"/>
      <c r="DI123" s="784"/>
      <c r="DJ123" s="784"/>
      <c r="DK123" s="785"/>
      <c r="DL123" s="786" t="s">
        <v>109</v>
      </c>
      <c r="DM123" s="784"/>
      <c r="DN123" s="784"/>
      <c r="DO123" s="784"/>
      <c r="DP123" s="785"/>
      <c r="DQ123" s="786" t="s">
        <v>109</v>
      </c>
      <c r="DR123" s="784"/>
      <c r="DS123" s="784"/>
      <c r="DT123" s="784"/>
      <c r="DU123" s="785"/>
      <c r="DV123" s="754" t="s">
        <v>109</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v>1892</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453</v>
      </c>
      <c r="AY127" s="758"/>
      <c r="AZ127" s="758"/>
      <c r="BA127" s="758"/>
      <c r="BB127" s="758"/>
      <c r="BC127" s="758"/>
      <c r="BD127" s="758"/>
      <c r="BE127" s="759"/>
      <c r="BF127" s="760" t="s">
        <v>109</v>
      </c>
      <c r="BG127" s="761"/>
      <c r="BH127" s="761"/>
      <c r="BI127" s="761"/>
      <c r="BJ127" s="761"/>
      <c r="BK127" s="761"/>
      <c r="BL127" s="762"/>
      <c r="BM127" s="760">
        <v>11.92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815352</v>
      </c>
      <c r="AB128" s="724"/>
      <c r="AC128" s="724"/>
      <c r="AD128" s="724"/>
      <c r="AE128" s="725"/>
      <c r="AF128" s="726">
        <v>992442</v>
      </c>
      <c r="AG128" s="724"/>
      <c r="AH128" s="724"/>
      <c r="AI128" s="724"/>
      <c r="AJ128" s="725"/>
      <c r="AK128" s="726">
        <v>977165</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109</v>
      </c>
      <c r="BG128" s="791"/>
      <c r="BH128" s="791"/>
      <c r="BI128" s="791"/>
      <c r="BJ128" s="791"/>
      <c r="BK128" s="791"/>
      <c r="BL128" s="792"/>
      <c r="BM128" s="790">
        <v>16.920000000000002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27768847</v>
      </c>
      <c r="AB129" s="784"/>
      <c r="AC129" s="784"/>
      <c r="AD129" s="784"/>
      <c r="AE129" s="785"/>
      <c r="AF129" s="786">
        <v>27557178</v>
      </c>
      <c r="AG129" s="784"/>
      <c r="AH129" s="784"/>
      <c r="AI129" s="784"/>
      <c r="AJ129" s="785"/>
      <c r="AK129" s="786">
        <v>27676703</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7.8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3604949</v>
      </c>
      <c r="AB130" s="784"/>
      <c r="AC130" s="784"/>
      <c r="AD130" s="784"/>
      <c r="AE130" s="785"/>
      <c r="AF130" s="786">
        <v>3857096</v>
      </c>
      <c r="AG130" s="784"/>
      <c r="AH130" s="784"/>
      <c r="AI130" s="784"/>
      <c r="AJ130" s="785"/>
      <c r="AK130" s="786">
        <v>3649252</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21.3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24163898</v>
      </c>
      <c r="AB131" s="717"/>
      <c r="AC131" s="717"/>
      <c r="AD131" s="717"/>
      <c r="AE131" s="718"/>
      <c r="AF131" s="719">
        <v>23700082</v>
      </c>
      <c r="AG131" s="717"/>
      <c r="AH131" s="717"/>
      <c r="AI131" s="717"/>
      <c r="AJ131" s="718"/>
      <c r="AK131" s="719">
        <v>24027451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9.1966536189999992</v>
      </c>
      <c r="AB132" s="740"/>
      <c r="AC132" s="740"/>
      <c r="AD132" s="740"/>
      <c r="AE132" s="741"/>
      <c r="AF132" s="742">
        <v>7.4341050800000001</v>
      </c>
      <c r="AG132" s="740"/>
      <c r="AH132" s="740"/>
      <c r="AI132" s="740"/>
      <c r="AJ132" s="741"/>
      <c r="AK132" s="742">
        <v>6.8050206409999996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9.3000000000000007</v>
      </c>
      <c r="AB133" s="749"/>
      <c r="AC133" s="749"/>
      <c r="AD133" s="749"/>
      <c r="AE133" s="750"/>
      <c r="AF133" s="748">
        <v>8.4</v>
      </c>
      <c r="AG133" s="749"/>
      <c r="AH133" s="749"/>
      <c r="AI133" s="749"/>
      <c r="AJ133" s="750"/>
      <c r="AK133" s="748">
        <v>7.8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5387083</v>
      </c>
      <c r="L9" s="264">
        <v>37933</v>
      </c>
      <c r="M9" s="265">
        <v>56521</v>
      </c>
      <c r="N9" s="266">
        <v>-32.9</v>
      </c>
    </row>
    <row r="10" spans="1:16">
      <c r="A10" s="248"/>
      <c r="B10" s="244"/>
      <c r="C10" s="244"/>
      <c r="D10" s="244"/>
      <c r="E10" s="244"/>
      <c r="F10" s="244"/>
      <c r="G10" s="1133" t="s">
        <v>475</v>
      </c>
      <c r="H10" s="1134"/>
      <c r="I10" s="1134"/>
      <c r="J10" s="1135"/>
      <c r="K10" s="267">
        <v>886933</v>
      </c>
      <c r="L10" s="268">
        <v>6245</v>
      </c>
      <c r="M10" s="269">
        <v>5094</v>
      </c>
      <c r="N10" s="270">
        <v>22.6</v>
      </c>
    </row>
    <row r="11" spans="1:16" ht="13.5" customHeight="1">
      <c r="A11" s="248"/>
      <c r="B11" s="244"/>
      <c r="C11" s="244"/>
      <c r="D11" s="244"/>
      <c r="E11" s="244"/>
      <c r="F11" s="244"/>
      <c r="G11" s="1133" t="s">
        <v>476</v>
      </c>
      <c r="H11" s="1134"/>
      <c r="I11" s="1134"/>
      <c r="J11" s="1135"/>
      <c r="K11" s="267">
        <v>1175774</v>
      </c>
      <c r="L11" s="268">
        <v>8279</v>
      </c>
      <c r="M11" s="269">
        <v>3978</v>
      </c>
      <c r="N11" s="270">
        <v>108.1</v>
      </c>
    </row>
    <row r="12" spans="1:16" ht="13.5" customHeight="1">
      <c r="A12" s="248"/>
      <c r="B12" s="244"/>
      <c r="C12" s="244"/>
      <c r="D12" s="244"/>
      <c r="E12" s="244"/>
      <c r="F12" s="244"/>
      <c r="G12" s="1133" t="s">
        <v>477</v>
      </c>
      <c r="H12" s="1134"/>
      <c r="I12" s="1134"/>
      <c r="J12" s="1135"/>
      <c r="K12" s="267">
        <v>555123</v>
      </c>
      <c r="L12" s="268">
        <v>3909</v>
      </c>
      <c r="M12" s="269">
        <v>1244</v>
      </c>
      <c r="N12" s="270">
        <v>214.2</v>
      </c>
    </row>
    <row r="13" spans="1:16" ht="13.5" customHeight="1">
      <c r="A13" s="248"/>
      <c r="B13" s="244"/>
      <c r="C13" s="244"/>
      <c r="D13" s="244"/>
      <c r="E13" s="244"/>
      <c r="F13" s="244"/>
      <c r="G13" s="1133" t="s">
        <v>478</v>
      </c>
      <c r="H13" s="1134"/>
      <c r="I13" s="1134"/>
      <c r="J13" s="1135"/>
      <c r="K13" s="267" t="s">
        <v>479</v>
      </c>
      <c r="L13" s="268" t="s">
        <v>479</v>
      </c>
      <c r="M13" s="269">
        <v>18</v>
      </c>
      <c r="N13" s="270" t="s">
        <v>479</v>
      </c>
    </row>
    <row r="14" spans="1:16" ht="13.5" customHeight="1">
      <c r="A14" s="248"/>
      <c r="B14" s="244"/>
      <c r="C14" s="244"/>
      <c r="D14" s="244"/>
      <c r="E14" s="244"/>
      <c r="F14" s="244"/>
      <c r="G14" s="1133" t="s">
        <v>480</v>
      </c>
      <c r="H14" s="1134"/>
      <c r="I14" s="1134"/>
      <c r="J14" s="1135"/>
      <c r="K14" s="267">
        <v>366083</v>
      </c>
      <c r="L14" s="268">
        <v>2578</v>
      </c>
      <c r="M14" s="269">
        <v>2228</v>
      </c>
      <c r="N14" s="270">
        <v>15.7</v>
      </c>
    </row>
    <row r="15" spans="1:16" ht="13.5" customHeight="1">
      <c r="A15" s="248"/>
      <c r="B15" s="244"/>
      <c r="C15" s="244"/>
      <c r="D15" s="244"/>
      <c r="E15" s="244"/>
      <c r="F15" s="244"/>
      <c r="G15" s="1133" t="s">
        <v>481</v>
      </c>
      <c r="H15" s="1134"/>
      <c r="I15" s="1134"/>
      <c r="J15" s="1135"/>
      <c r="K15" s="267">
        <v>593284</v>
      </c>
      <c r="L15" s="268">
        <v>4178</v>
      </c>
      <c r="M15" s="269">
        <v>1508</v>
      </c>
      <c r="N15" s="270">
        <v>177.1</v>
      </c>
    </row>
    <row r="16" spans="1:16">
      <c r="A16" s="248"/>
      <c r="B16" s="244"/>
      <c r="C16" s="244"/>
      <c r="D16" s="244"/>
      <c r="E16" s="244"/>
      <c r="F16" s="244"/>
      <c r="G16" s="1136" t="s">
        <v>482</v>
      </c>
      <c r="H16" s="1137"/>
      <c r="I16" s="1137"/>
      <c r="J16" s="1138"/>
      <c r="K16" s="268">
        <v>-487864</v>
      </c>
      <c r="L16" s="268">
        <v>-3435</v>
      </c>
      <c r="M16" s="269">
        <v>-5476</v>
      </c>
      <c r="N16" s="270">
        <v>-37.299999999999997</v>
      </c>
    </row>
    <row r="17" spans="1:16">
      <c r="A17" s="248"/>
      <c r="B17" s="244"/>
      <c r="C17" s="244"/>
      <c r="D17" s="244"/>
      <c r="E17" s="244"/>
      <c r="F17" s="244"/>
      <c r="G17" s="1136" t="s">
        <v>168</v>
      </c>
      <c r="H17" s="1137"/>
      <c r="I17" s="1137"/>
      <c r="J17" s="1138"/>
      <c r="K17" s="268">
        <v>8476416</v>
      </c>
      <c r="L17" s="268">
        <v>59686</v>
      </c>
      <c r="M17" s="269">
        <v>65114</v>
      </c>
      <c r="N17" s="270">
        <v>-8.3000000000000007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4.8899999999999997</v>
      </c>
      <c r="L21" s="281">
        <v>6.38</v>
      </c>
      <c r="M21" s="282">
        <v>-1.49</v>
      </c>
      <c r="N21" s="249"/>
      <c r="O21" s="283"/>
      <c r="P21" s="279"/>
    </row>
    <row r="22" spans="1:16" s="284" customFormat="1">
      <c r="A22" s="279"/>
      <c r="B22" s="249"/>
      <c r="C22" s="249"/>
      <c r="D22" s="249"/>
      <c r="E22" s="249"/>
      <c r="F22" s="249"/>
      <c r="G22" s="1130" t="s">
        <v>488</v>
      </c>
      <c r="H22" s="1131"/>
      <c r="I22" s="1131"/>
      <c r="J22" s="1132"/>
      <c r="K22" s="285">
        <v>100.5</v>
      </c>
      <c r="L22" s="286">
        <v>99.8</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492</v>
      </c>
      <c r="H32" s="1122"/>
      <c r="I32" s="1122"/>
      <c r="J32" s="1123"/>
      <c r="K32" s="294">
        <v>4724271</v>
      </c>
      <c r="L32" s="294">
        <v>33266</v>
      </c>
      <c r="M32" s="295">
        <v>35579</v>
      </c>
      <c r="N32" s="296">
        <v>-6.5</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9</v>
      </c>
      <c r="N34" s="296" t="s">
        <v>479</v>
      </c>
    </row>
    <row r="35" spans="1:16" ht="27" customHeight="1">
      <c r="A35" s="248"/>
      <c r="B35" s="244"/>
      <c r="C35" s="244"/>
      <c r="D35" s="244"/>
      <c r="E35" s="244"/>
      <c r="F35" s="244"/>
      <c r="G35" s="1121" t="s">
        <v>495</v>
      </c>
      <c r="H35" s="1122"/>
      <c r="I35" s="1122"/>
      <c r="J35" s="1123"/>
      <c r="K35" s="294">
        <v>1480707</v>
      </c>
      <c r="L35" s="294">
        <v>10426</v>
      </c>
      <c r="M35" s="295">
        <v>12310</v>
      </c>
      <c r="N35" s="296">
        <v>-15.3</v>
      </c>
    </row>
    <row r="36" spans="1:16" ht="27" customHeight="1">
      <c r="A36" s="248"/>
      <c r="B36" s="244"/>
      <c r="C36" s="244"/>
      <c r="D36" s="244"/>
      <c r="E36" s="244"/>
      <c r="F36" s="244"/>
      <c r="G36" s="1121" t="s">
        <v>496</v>
      </c>
      <c r="H36" s="1122"/>
      <c r="I36" s="1122"/>
      <c r="J36" s="1123"/>
      <c r="K36" s="294">
        <v>53912</v>
      </c>
      <c r="L36" s="294">
        <v>380</v>
      </c>
      <c r="M36" s="295">
        <v>1635</v>
      </c>
      <c r="N36" s="296">
        <v>-76.8</v>
      </c>
    </row>
    <row r="37" spans="1:16" ht="13.5" customHeight="1">
      <c r="A37" s="248"/>
      <c r="B37" s="244"/>
      <c r="C37" s="244"/>
      <c r="D37" s="244"/>
      <c r="E37" s="244"/>
      <c r="F37" s="244"/>
      <c r="G37" s="1121" t="s">
        <v>497</v>
      </c>
      <c r="H37" s="1122"/>
      <c r="I37" s="1122"/>
      <c r="J37" s="1123"/>
      <c r="K37" s="294">
        <v>2600</v>
      </c>
      <c r="L37" s="294">
        <v>18</v>
      </c>
      <c r="M37" s="295">
        <v>609</v>
      </c>
      <c r="N37" s="296">
        <v>-97</v>
      </c>
    </row>
    <row r="38" spans="1:16" ht="27" customHeight="1">
      <c r="A38" s="248"/>
      <c r="B38" s="244"/>
      <c r="C38" s="244"/>
      <c r="D38" s="244"/>
      <c r="E38" s="244"/>
      <c r="F38" s="244"/>
      <c r="G38" s="1124" t="s">
        <v>498</v>
      </c>
      <c r="H38" s="1125"/>
      <c r="I38" s="1125"/>
      <c r="J38" s="1126"/>
      <c r="K38" s="297" t="s">
        <v>479</v>
      </c>
      <c r="L38" s="297" t="s">
        <v>479</v>
      </c>
      <c r="M38" s="298">
        <v>0</v>
      </c>
      <c r="N38" s="299" t="s">
        <v>479</v>
      </c>
      <c r="O38" s="293"/>
    </row>
    <row r="39" spans="1:16">
      <c r="A39" s="248"/>
      <c r="B39" s="244"/>
      <c r="C39" s="244"/>
      <c r="D39" s="244"/>
      <c r="E39" s="244"/>
      <c r="F39" s="244"/>
      <c r="G39" s="1124" t="s">
        <v>499</v>
      </c>
      <c r="H39" s="1125"/>
      <c r="I39" s="1125"/>
      <c r="J39" s="1126"/>
      <c r="K39" s="300">
        <v>-977165</v>
      </c>
      <c r="L39" s="300">
        <v>-6881</v>
      </c>
      <c r="M39" s="301">
        <v>-7873</v>
      </c>
      <c r="N39" s="302">
        <v>-12.6</v>
      </c>
      <c r="O39" s="293"/>
    </row>
    <row r="40" spans="1:16" ht="27" customHeight="1">
      <c r="A40" s="248"/>
      <c r="B40" s="244"/>
      <c r="C40" s="244"/>
      <c r="D40" s="244"/>
      <c r="E40" s="244"/>
      <c r="F40" s="244"/>
      <c r="G40" s="1121" t="s">
        <v>500</v>
      </c>
      <c r="H40" s="1122"/>
      <c r="I40" s="1122"/>
      <c r="J40" s="1123"/>
      <c r="K40" s="300">
        <v>-3649252</v>
      </c>
      <c r="L40" s="300">
        <v>-25696</v>
      </c>
      <c r="M40" s="301">
        <v>-31099</v>
      </c>
      <c r="N40" s="302">
        <v>-17.399999999999999</v>
      </c>
      <c r="O40" s="293"/>
    </row>
    <row r="41" spans="1:16">
      <c r="A41" s="248"/>
      <c r="B41" s="244"/>
      <c r="C41" s="244"/>
      <c r="D41" s="244"/>
      <c r="E41" s="244"/>
      <c r="F41" s="244"/>
      <c r="G41" s="1127" t="s">
        <v>279</v>
      </c>
      <c r="H41" s="1128"/>
      <c r="I41" s="1128"/>
      <c r="J41" s="1129"/>
      <c r="K41" s="294">
        <v>1635073</v>
      </c>
      <c r="L41" s="300">
        <v>11513</v>
      </c>
      <c r="M41" s="301">
        <v>11170</v>
      </c>
      <c r="N41" s="302">
        <v>3.1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469</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9298844</v>
      </c>
      <c r="J51" s="320">
        <v>65131</v>
      </c>
      <c r="K51" s="321">
        <v>8.5</v>
      </c>
      <c r="L51" s="322">
        <v>41433</v>
      </c>
      <c r="M51" s="323">
        <v>-21.2</v>
      </c>
      <c r="N51" s="324">
        <v>29.7</v>
      </c>
    </row>
    <row r="52" spans="1:14">
      <c r="A52" s="248"/>
      <c r="B52" s="244"/>
      <c r="C52" s="244"/>
      <c r="D52" s="244"/>
      <c r="E52" s="244"/>
      <c r="F52" s="244"/>
      <c r="G52" s="325"/>
      <c r="H52" s="326" t="s">
        <v>511</v>
      </c>
      <c r="I52" s="327">
        <v>4526260</v>
      </c>
      <c r="J52" s="328">
        <v>31703</v>
      </c>
      <c r="K52" s="329">
        <v>8.5</v>
      </c>
      <c r="L52" s="330">
        <v>22351</v>
      </c>
      <c r="M52" s="331">
        <v>-30.7</v>
      </c>
      <c r="N52" s="332">
        <v>39.200000000000003</v>
      </c>
    </row>
    <row r="53" spans="1:14">
      <c r="A53" s="248"/>
      <c r="B53" s="244"/>
      <c r="C53" s="244"/>
      <c r="D53" s="244"/>
      <c r="E53" s="244"/>
      <c r="F53" s="244"/>
      <c r="G53" s="310" t="s">
        <v>512</v>
      </c>
      <c r="H53" s="311"/>
      <c r="I53" s="319">
        <v>7218788</v>
      </c>
      <c r="J53" s="320">
        <v>49942</v>
      </c>
      <c r="K53" s="321">
        <v>-23.3</v>
      </c>
      <c r="L53" s="322">
        <v>43493</v>
      </c>
      <c r="M53" s="323">
        <v>5</v>
      </c>
      <c r="N53" s="324">
        <v>-28.3</v>
      </c>
    </row>
    <row r="54" spans="1:14">
      <c r="A54" s="248"/>
      <c r="B54" s="244"/>
      <c r="C54" s="244"/>
      <c r="D54" s="244"/>
      <c r="E54" s="244"/>
      <c r="F54" s="244"/>
      <c r="G54" s="325"/>
      <c r="H54" s="326" t="s">
        <v>511</v>
      </c>
      <c r="I54" s="327">
        <v>2960733</v>
      </c>
      <c r="J54" s="328">
        <v>20483</v>
      </c>
      <c r="K54" s="329">
        <v>-35.4</v>
      </c>
      <c r="L54" s="330">
        <v>23254</v>
      </c>
      <c r="M54" s="331">
        <v>4</v>
      </c>
      <c r="N54" s="332">
        <v>-39.4</v>
      </c>
    </row>
    <row r="55" spans="1:14">
      <c r="A55" s="248"/>
      <c r="B55" s="244"/>
      <c r="C55" s="244"/>
      <c r="D55" s="244"/>
      <c r="E55" s="244"/>
      <c r="F55" s="244"/>
      <c r="G55" s="310" t="s">
        <v>513</v>
      </c>
      <c r="H55" s="311"/>
      <c r="I55" s="319">
        <v>10544840</v>
      </c>
      <c r="J55" s="320">
        <v>73260</v>
      </c>
      <c r="K55" s="321">
        <v>46.7</v>
      </c>
      <c r="L55" s="322">
        <v>50840</v>
      </c>
      <c r="M55" s="323">
        <v>16.899999999999999</v>
      </c>
      <c r="N55" s="324">
        <v>29.8</v>
      </c>
    </row>
    <row r="56" spans="1:14">
      <c r="A56" s="248"/>
      <c r="B56" s="244"/>
      <c r="C56" s="244"/>
      <c r="D56" s="244"/>
      <c r="E56" s="244"/>
      <c r="F56" s="244"/>
      <c r="G56" s="325"/>
      <c r="H56" s="326" t="s">
        <v>511</v>
      </c>
      <c r="I56" s="327">
        <v>3108664</v>
      </c>
      <c r="J56" s="328">
        <v>21597</v>
      </c>
      <c r="K56" s="329">
        <v>5.4</v>
      </c>
      <c r="L56" s="330">
        <v>25367</v>
      </c>
      <c r="M56" s="331">
        <v>9.1</v>
      </c>
      <c r="N56" s="332">
        <v>-3.7</v>
      </c>
    </row>
    <row r="57" spans="1:14">
      <c r="A57" s="248"/>
      <c r="B57" s="244"/>
      <c r="C57" s="244"/>
      <c r="D57" s="244"/>
      <c r="E57" s="244"/>
      <c r="F57" s="244"/>
      <c r="G57" s="310" t="s">
        <v>514</v>
      </c>
      <c r="H57" s="311"/>
      <c r="I57" s="319">
        <v>5611236</v>
      </c>
      <c r="J57" s="320">
        <v>39237</v>
      </c>
      <c r="K57" s="321">
        <v>-46.4</v>
      </c>
      <c r="L57" s="322">
        <v>53605</v>
      </c>
      <c r="M57" s="323">
        <v>5.4</v>
      </c>
      <c r="N57" s="324">
        <v>-51.8</v>
      </c>
    </row>
    <row r="58" spans="1:14">
      <c r="A58" s="248"/>
      <c r="B58" s="244"/>
      <c r="C58" s="244"/>
      <c r="D58" s="244"/>
      <c r="E58" s="244"/>
      <c r="F58" s="244"/>
      <c r="G58" s="325"/>
      <c r="H58" s="326" t="s">
        <v>511</v>
      </c>
      <c r="I58" s="327">
        <v>2233335</v>
      </c>
      <c r="J58" s="328">
        <v>15617</v>
      </c>
      <c r="K58" s="329">
        <v>-27.7</v>
      </c>
      <c r="L58" s="330">
        <v>28343</v>
      </c>
      <c r="M58" s="331">
        <v>11.7</v>
      </c>
      <c r="N58" s="332">
        <v>-39.4</v>
      </c>
    </row>
    <row r="59" spans="1:14">
      <c r="A59" s="248"/>
      <c r="B59" s="244"/>
      <c r="C59" s="244"/>
      <c r="D59" s="244"/>
      <c r="E59" s="244"/>
      <c r="F59" s="244"/>
      <c r="G59" s="310" t="s">
        <v>515</v>
      </c>
      <c r="H59" s="311"/>
      <c r="I59" s="319">
        <v>4349338</v>
      </c>
      <c r="J59" s="320">
        <v>30626</v>
      </c>
      <c r="K59" s="321">
        <v>-21.9</v>
      </c>
      <c r="L59" s="322">
        <v>46440</v>
      </c>
      <c r="M59" s="323">
        <v>-13.4</v>
      </c>
      <c r="N59" s="324">
        <v>-8.5</v>
      </c>
    </row>
    <row r="60" spans="1:14">
      <c r="A60" s="248"/>
      <c r="B60" s="244"/>
      <c r="C60" s="244"/>
      <c r="D60" s="244"/>
      <c r="E60" s="244"/>
      <c r="F60" s="244"/>
      <c r="G60" s="325"/>
      <c r="H60" s="326" t="s">
        <v>511</v>
      </c>
      <c r="I60" s="333">
        <v>2142764</v>
      </c>
      <c r="J60" s="328">
        <v>15088</v>
      </c>
      <c r="K60" s="329">
        <v>-3.4</v>
      </c>
      <c r="L60" s="330">
        <v>27658</v>
      </c>
      <c r="M60" s="331">
        <v>-2.4</v>
      </c>
      <c r="N60" s="332">
        <v>-1</v>
      </c>
    </row>
    <row r="61" spans="1:14">
      <c r="A61" s="248"/>
      <c r="B61" s="244"/>
      <c r="C61" s="244"/>
      <c r="D61" s="244"/>
      <c r="E61" s="244"/>
      <c r="F61" s="244"/>
      <c r="G61" s="310" t="s">
        <v>516</v>
      </c>
      <c r="H61" s="334"/>
      <c r="I61" s="335">
        <v>7404609</v>
      </c>
      <c r="J61" s="336">
        <v>51639</v>
      </c>
      <c r="K61" s="337">
        <v>-7.3</v>
      </c>
      <c r="L61" s="338">
        <v>47162</v>
      </c>
      <c r="M61" s="339">
        <v>-1.5</v>
      </c>
      <c r="N61" s="324">
        <v>-5.8</v>
      </c>
    </row>
    <row r="62" spans="1:14">
      <c r="A62" s="248"/>
      <c r="B62" s="244"/>
      <c r="C62" s="244"/>
      <c r="D62" s="244"/>
      <c r="E62" s="244"/>
      <c r="F62" s="244"/>
      <c r="G62" s="325"/>
      <c r="H62" s="326" t="s">
        <v>511</v>
      </c>
      <c r="I62" s="327">
        <v>2994351</v>
      </c>
      <c r="J62" s="328">
        <v>20898</v>
      </c>
      <c r="K62" s="329">
        <v>-10.5</v>
      </c>
      <c r="L62" s="330">
        <v>25395</v>
      </c>
      <c r="M62" s="331">
        <v>-1.7</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11.47</v>
      </c>
      <c r="G47" s="12">
        <v>13.28</v>
      </c>
      <c r="H47" s="12">
        <v>18.47</v>
      </c>
      <c r="I47" s="12">
        <v>19.86</v>
      </c>
      <c r="J47" s="13">
        <v>19.850000000000001</v>
      </c>
    </row>
    <row r="48" spans="2:10" ht="57.75" customHeight="1">
      <c r="B48" s="14"/>
      <c r="C48" s="1141" t="s">
        <v>4</v>
      </c>
      <c r="D48" s="1141"/>
      <c r="E48" s="1142"/>
      <c r="F48" s="15">
        <v>6.68</v>
      </c>
      <c r="G48" s="16">
        <v>8.51</v>
      </c>
      <c r="H48" s="16">
        <v>8.1199999999999992</v>
      </c>
      <c r="I48" s="16">
        <v>9.19</v>
      </c>
      <c r="J48" s="17">
        <v>9.91</v>
      </c>
    </row>
    <row r="49" spans="2:10" ht="57.75" customHeight="1" thickBot="1">
      <c r="B49" s="18"/>
      <c r="C49" s="1143" t="s">
        <v>5</v>
      </c>
      <c r="D49" s="1143"/>
      <c r="E49" s="1144"/>
      <c r="F49" s="19">
        <v>3.1</v>
      </c>
      <c r="G49" s="20">
        <v>3.85</v>
      </c>
      <c r="H49" s="20">
        <v>4.8899999999999997</v>
      </c>
      <c r="I49" s="20">
        <v>2.2599999999999998</v>
      </c>
      <c r="J49" s="21">
        <v>0.83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　海悟</cp:lastModifiedBy>
  <cp:lastPrinted>2017-03-29T01:37:00Z</cp:lastPrinted>
  <dcterms:created xsi:type="dcterms:W3CDTF">2017-01-25T03:10:21Z</dcterms:created>
  <dcterms:modified xsi:type="dcterms:W3CDTF">2017-03-29T01:46:01Z</dcterms:modified>
  <cp:category/>
</cp:coreProperties>
</file>