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0＿☆☆＿ToDo\20160330_（照会）_Fwd 【418（月）締切】平成26年度財政状況資料集の作成について\回答\"/>
    </mc:Choice>
  </mc:AlternateContent>
  <workbookProtection workbookPassword="979D" lockStructure="1"/>
  <bookViews>
    <workbookView xWindow="240" yWindow="60" windowWidth="14940" windowHeight="7875"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BE36" i="9"/>
  <c r="AM36" i="9"/>
  <c r="BW35" i="9"/>
  <c r="BW36" i="9" s="1"/>
  <c r="CO34" i="9" s="1"/>
  <c r="CO35" i="9" s="1"/>
  <c r="CO36" i="9" s="1"/>
  <c r="CO37" i="9" s="1"/>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 r="AM35" i="9" s="1"/>
</calcChain>
</file>

<file path=xl/sharedStrings.xml><?xml version="1.0" encoding="utf-8"?>
<sst xmlns="http://schemas.openxmlformats.org/spreadsheetml/2006/main" count="1005" uniqueCount="552">
  <si>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</si>
  <si>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</si>
  <si>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</si>
  <si>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</si>
  <si>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</si>
  <si>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</si>
  <si>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</si>
  <si>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</si>
  <si>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</si>
  <si>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</si>
  <si>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</si>
  <si>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</si>
  <si>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</si>
  <si>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</si>
  <si>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</si>
  <si>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</si>
  <si>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</si>
  <si>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</si>
  <si>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</si>
  <si>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</si>
  <si>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</si>
  <si>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</si>
  <si>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</si>
  <si>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</si>
  <si>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</si>
  <si>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</si>
  <si>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</si>
  <si>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</si>
  <si>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</si>
  <si>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</si>
  <si>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</si>
  <si>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</si>
  <si>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</si>
  <si>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</si>
  <si>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</si>
  <si>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</si>
  <si>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</si>
  <si>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</si>
  <si>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</si>
  <si>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</si>
  <si>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</si>
  <si>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</si>
  <si>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</si>
  <si>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</si>
  <si>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</si>
  <si>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</si>
  <si>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</si>
  <si>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</si>
  <si>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</si>
  <si>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</si>
  <si>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</si>
  <si>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</si>
  <si>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</si>
  <si>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</si>
  <si>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</si>
  <si>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</si>
  <si>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</si>
  <si>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</si>
  <si>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</si>
  <si>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</si>
  <si>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</si>
  <si>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</si>
  <si>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</si>
  <si>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</si>
  <si>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</si>
  <si>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</si>
  <si>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</si>
  <si>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</si>
  <si>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</si>
  <si>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</si>
  <si>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</si>
  <si>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</si>
  <si>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</si>
  <si>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</si>
  <si>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</si>
  <si>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</si>
  <si>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</si>
  <si>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</si>
  <si>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</si>
  <si>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</si>
  <si>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</si>
  <si>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</si>
  <si>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</si>
  <si>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</si>
  <si>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</si>
  <si>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</si>
  <si>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</si>
  <si>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</si>
  <si>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</si>
  <si>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</si>
  <si>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</si>
  <si>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</si>
  <si>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</si>
  <si>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</si>
  <si>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</si>
  <si>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</si>
  <si>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</si>
  <si>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</si>
  <si>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</si>
  <si>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</si>
  <si>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</si>
  <si>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</si>
  <si>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</si>
  <si>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</si>
  <si>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</si>
  <si>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</si>
  <si>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</si>
  <si>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</si>
  <si>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</si>
  <si>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</si>
  <si>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</si>
  <si>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</si>
  <si>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</si>
  <si>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</si>
  <si>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</si>
  <si>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</si>
  <si>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</si>
  <si>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</si>
  <si>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</si>
  <si>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</si>
  <si>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</si>
  <si>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</si>
  <si>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</si>
  <si>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</si>
  <si>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</si>
  <si>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</si>
  <si>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</si>
  <si>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</si>
  <si>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</si>
  <si>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</si>
  <si>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</si>
  <si>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</si>
  <si>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</si>
  <si>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</si>
  <si>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</si>
  <si>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</si>
  <si>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</si>
  <si>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</si>
  <si>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</si>
  <si>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</si>
  <si>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</si>
  <si>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</si>
  <si>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</si>
  <si>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</si>
  <si>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</si>
  <si>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</si>
  <si>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</si>
  <si>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</si>
  <si>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</si>
  <si>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</si>
  <si>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</si>
  <si>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</si>
  <si>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</si>
  <si>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</si>
  <si>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</si>
  <si>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</si>
  <si>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</si>
  <si>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</si>
  <si>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</si>
  <si>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</si>
  <si>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</si>
  <si>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</si>
  <si>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</si>
  <si>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</si>
  <si>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</si>
  <si>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</si>
  <si>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</si>
  <si>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</si>
  <si>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</si>
  <si>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</si>
  <si>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</si>
  <si>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</si>
  <si>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</si>
  <si>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</si>
  <si>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</si>
  <si>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</si>
  <si>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</si>
  <si>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</si>
  <si>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</si>
  <si>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</si>
  <si>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</si>
  <si>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</si>
  <si>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</si>
  <si>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</si>
  <si>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</si>
  <si>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</si>
  <si>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</si>
  <si>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</si>
  <si>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</si>
  <si>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</si>
  <si>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</si>
  <si>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</si>
  <si>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</si>
  <si>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</si>
  <si>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</si>
  <si>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</si>
  <si>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</si>
  <si>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</si>
  <si>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</si>
  <si>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</si>
  <si>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</si>
  <si>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</si>
  <si>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</si>
  <si>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</si>
  <si>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</si>
  <si>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</si>
  <si>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</si>
  <si>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</si>
  <si>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</si>
  <si>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</si>
  <si>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</si>
  <si>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</si>
  <si>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</si>
  <si>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</si>
  <si>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</si>
  <si>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</si>
  <si>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</si>
  <si>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</si>
  <si>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</si>
  <si>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</si>
  <si>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</si>
  <si>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</si>
  <si>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</si>
  <si>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</si>
  <si>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</si>
  <si>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</si>
  <si>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</si>
  <si>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</si>
  <si>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</si>
  <si>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</si>
  <si>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</si>
  <si>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</si>
  <si>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</si>
  <si>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</si>
  <si>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</si>
  <si>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</si>
  <si>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</si>
  <si>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</si>
  <si>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</si>
  <si>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</si>
  <si>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</si>
  <si>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</si>
  <si>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</si>
  <si>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</si>
  <si>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</si>
  <si>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</si>
  <si>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</si>
  <si>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</si>
  <si>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</si>
  <si>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</si>
  <si>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</si>
  <si>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</si>
  <si>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</si>
  <si>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</si>
  <si>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</si>
  <si>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</si>
  <si>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</si>
  <si>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</si>
  <si>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</si>
  <si>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</si>
  <si>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</si>
  <si>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</si>
  <si>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</si>
  <si>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</si>
  <si>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</si>
  <si>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</si>
  <si>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</si>
  <si>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</si>
  <si>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</si>
  <si>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</si>
  <si>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</si>
  <si>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</si>
  <si>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</si>
  <si>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</si>
  <si>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</si>
  <si>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</si>
  <si>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</si>
  <si>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</si>
  <si>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</si>
  <si>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</si>
  <si>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</si>
  <si>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</si>
  <si>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</si>
  <si>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</si>
  <si>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</si>
  <si>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</si>
  <si>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</si>
  <si>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</si>
  <si>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</si>
  <si>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</si>
  <si>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</si>
  <si>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</si>
  <si>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</si>
  <si>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</si>
  <si>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</si>
  <si>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</si>
  <si>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</si>
  <si>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</si>
  <si>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</si>
  <si>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</si>
  <si>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</si>
  <si>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</si>
  <si>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</si>
  <si>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</si>
  <si>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</si>
  <si>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</si>
  <si>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</si>
  <si>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</si>
  <si>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</si>
  <si>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</si>
  <si>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</si>
  <si>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</si>
  <si>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</si>
  <si>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</si>
  <si>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</si>
  <si>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</si>
  <si>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</si>
  <si>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</si>
  <si>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</si>
  <si>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</si>
  <si>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</si>
  <si>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</si>
  <si>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</si>
  <si>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</si>
  <si>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</si>
  <si>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</si>
  <si>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</si>
  <si>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</si>
  <si>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</si>
  <si>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</si>
  <si>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</si>
  <si>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</si>
  <si>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</si>
  <si>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</si>
  <si>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</si>
  <si>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</si>
  <si>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</si>
  <si>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</si>
  <si>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</si>
  <si>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</si>
  <si>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</si>
  <si>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</si>
  <si>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</si>
  <si>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</si>
  <si>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</si>
  <si>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</si>
  <si>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</si>
  <si>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</si>
  <si>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</si>
  <si>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</si>
  <si>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</si>
  <si>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</si>
  <si>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</si>
  <si>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</si>
  <si>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</si>
  <si>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</si>
  <si>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</si>
  <si>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</si>
  <si>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</si>
  <si>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</si>
  <si>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</si>
  <si>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</si>
  <si>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</si>
  <si>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</si>
  <si>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</si>
  <si>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</si>
  <si>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</si>
  <si>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</si>
  <si>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</si>
  <si>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</si>
  <si>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</si>
  <si>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</si>
  <si>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</si>
  <si>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</si>
  <si>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</si>
  <si>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</si>
  <si>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</si>
  <si>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</si>
  <si>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</si>
  <si>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</si>
  <si>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</si>
  <si>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</si>
  <si>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</si>
  <si>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</si>
  <si>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</si>
  <si>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</si>
  <si>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</si>
  <si>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</si>
  <si>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</si>
  <si>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</si>
  <si>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</si>
  <si>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</si>
  <si>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</si>
  <si>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</si>
  <si>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</si>
  <si>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</si>
  <si>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</si>
  <si>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</si>
  <si>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</si>
  <si>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</si>
  <si>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</si>
  <si>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</si>
  <si>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</si>
  <si>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</si>
  <si>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</si>
  <si>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</si>
  <si>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</si>
  <si>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</si>
  <si>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</si>
  <si>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</si>
  <si>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</si>
  <si>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</si>
  <si>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</si>
  <si>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</si>
  <si>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</si>
  <si>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</si>
  <si>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</si>
  <si>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</si>
  <si>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</si>
  <si>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</si>
  <si>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</si>
  <si>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</si>
  <si>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</si>
  <si>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</si>
  <si>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</si>
  <si>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</si>
  <si>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</si>
  <si>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</si>
  <si>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</si>
  <si>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</si>
  <si>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</si>
  <si>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</si>
  <si>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</si>
  <si>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</si>
  <si>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</si>
  <si>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</si>
  <si>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</si>
  <si>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</si>
  <si>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</si>
  <si>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</si>
  <si>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</si>
  <si>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</si>
  <si>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</si>
  <si>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</si>
  <si>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</si>
  <si>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</si>
  <si>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</si>
  <si>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</si>
  <si>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</si>
  <si>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</si>
  <si>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</si>
  <si>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</si>
  <si>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</si>
  <si>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</si>
  <si>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</si>
  <si>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</si>
  <si>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</si>
  <si>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</si>
  <si>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</si>
  <si>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</si>
  <si>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</si>
  <si>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</si>
  <si>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</si>
  <si>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</si>
  <si>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</si>
  <si>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</si>
  <si>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</si>
  <si>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</si>
  <si>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</si>
  <si>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</si>
  <si>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</si>
  <si>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</si>
  <si>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</si>
  <si>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</si>
  <si>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</si>
  <si>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</si>
  <si>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</si>
  <si>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</si>
  <si>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</si>
  <si>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</si>
  <si>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</si>
  <si>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</si>
  <si>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</si>
  <si>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</si>
  <si>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</si>
  <si>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</si>
  <si>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</si>
  <si>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</si>
  <si>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</si>
  <si>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</si>
  <si>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</si>
  <si>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</si>
  <si>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</si>
  <si>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</si>
  <si>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</si>
  <si>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</si>
  <si>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</si>
  <si>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</si>
  <si>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</si>
  <si>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</si>
  <si>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</si>
  <si>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</si>
  <si>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</si>
  <si>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</si>
  <si>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</si>
  <si>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</si>
  <si>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</si>
  <si>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</si>
  <si>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</si>
  <si>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</si>
  <si>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</si>
  <si>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</si>
  <si>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</si>
  <si>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</si>
  <si>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</si>
  <si>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</si>
  <si>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</si>
  <si>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</si>
  <si>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</si>
  <si>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</si>
  <si>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</si>
  <si>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</si>
  <si>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</si>
  <si>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</si>
  <si>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</si>
  <si>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</si>
  <si>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水道事業会計</t>
  </si>
  <si>
    <t>国民健康保険事業特別会計</t>
  </si>
  <si>
    <t>介護保険事業特別会計</t>
  </si>
  <si>
    <t>し尿処理事業特別会計</t>
  </si>
  <si>
    <t>港湾事業特別会計</t>
  </si>
  <si>
    <t>後期高齢者医療事業特別会計</t>
  </si>
  <si>
    <t>その他会計（赤字）</t>
  </si>
  <si>
    <t>その他会計（黒字）</t>
  </si>
  <si>
    <t>-</t>
    <phoneticPr fontId="2"/>
  </si>
  <si>
    <t>-</t>
    <phoneticPr fontId="2"/>
  </si>
  <si>
    <t>-</t>
    <phoneticPr fontId="2"/>
  </si>
  <si>
    <t>焼津市振興公社</t>
    <phoneticPr fontId="2"/>
  </si>
  <si>
    <t>焼津水産振興センター</t>
    <phoneticPr fontId="2"/>
  </si>
  <si>
    <t>焼津市土地開発公社</t>
    <phoneticPr fontId="2"/>
  </si>
  <si>
    <t>志太勤労者福祉サービスセンター</t>
    <phoneticPr fontId="2"/>
  </si>
  <si>
    <t>-</t>
    <phoneticPr fontId="2"/>
  </si>
  <si>
    <t>-</t>
    <phoneticPr fontId="2"/>
  </si>
  <si>
    <t>駿遠学園管理組合</t>
    <phoneticPr fontId="2"/>
  </si>
  <si>
    <t>志太広域事務組合（一般会計）</t>
    <rPh sb="9" eb="13">
      <t>イッパンカイケイ</t>
    </rPh>
    <phoneticPr fontId="2"/>
  </si>
  <si>
    <t>志太広域事務組合（看護会計）</t>
    <rPh sb="9" eb="11">
      <t>カンゴ</t>
    </rPh>
    <phoneticPr fontId="2"/>
  </si>
  <si>
    <t>静岡県後期高齢者医療広域連合（普通会計）</t>
    <rPh sb="15" eb="17">
      <t>フツウ</t>
    </rPh>
    <rPh sb="17" eb="19">
      <t>カイケイ</t>
    </rPh>
    <phoneticPr fontId="2"/>
  </si>
  <si>
    <t>静岡県後期高齢者医療広域連合（事業会計）</t>
    <rPh sb="15" eb="17">
      <t>ジギョウ</t>
    </rPh>
    <phoneticPr fontId="2"/>
  </si>
  <si>
    <t>静岡地方税滞納整理機構</t>
    <phoneticPr fontId="2"/>
  </si>
  <si>
    <t>静岡県大井川広域水道企業団</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</si>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</sst>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60024</c:v>
                </c:pt>
                <c:pt idx="1">
                  <c:v>65131</c:v>
                </c:pt>
                <c:pt idx="2">
                  <c:v>49942</c:v>
                </c:pt>
                <c:pt idx="3">
                  <c:v>73260</c:v>
                </c:pt>
                <c:pt idx="4">
                  <c:v>39237</c:v>
                </c:pt>
              </c:numCache>
            </c:numRef>
          </c:val>
          <c:smooth val="0"/>
        </c:ser>
        <c:dLbls>
          <c:showLegendKey val="0"/>
          <c:showVal val="0"/>
          <c:showCatName val="0"/>
          <c:showSerName val="0"/>
          <c:showPercent val="0"/>
          <c:showBubbleSize val="0"/>
        </c:dLbls>
        <c:marker val="1"/>
        <c:smooth val="0"/>
        <c:axId val="330204888"/>
        <c:axId val="330205280"/>
      </c:lineChart>
      <c:catAx>
        <c:axId val="33020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205280"/>
        <c:crosses val="autoZero"/>
        <c:auto val="1"/>
        <c:lblAlgn val="ctr"/>
        <c:lblOffset val="100"/>
        <c:tickLblSkip val="1"/>
        <c:tickMarkSkip val="1"/>
        <c:noMultiLvlLbl val="0"/>
      </c:catAx>
      <c:valAx>
        <c:axId val="330205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20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6.59</c:v>
                </c:pt>
                <c:pt idx="1">
                  <c:v>6.68</c:v>
                </c:pt>
                <c:pt idx="2">
                  <c:v>8.51</c:v>
                </c:pt>
                <c:pt idx="3">
                  <c:v>8.1199999999999992</c:v>
                </c:pt>
                <c:pt idx="4">
                  <c:v>9.19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8.92</c:v>
                </c:pt>
                <c:pt idx="1">
                  <c:v>11.47</c:v>
                </c:pt>
                <c:pt idx="2">
                  <c:v>13.28</c:v>
                </c:pt>
                <c:pt idx="3">
                  <c:v>18.47</c:v>
                </c:pt>
                <c:pt idx="4">
                  <c:v>19.86</c:v>
                </c:pt>
              </c:numCache>
            </c:numRef>
          </c:val>
        </c:ser>
        <c:dLbls>
          <c:showLegendKey val="0"/>
          <c:showVal val="0"/>
          <c:showCatName val="0"/>
          <c:showSerName val="0"/>
          <c:showPercent val="0"/>
          <c:showBubbleSize val="0"/>
        </c:dLbls>
        <c:gapWidth val="250"/>
        <c:overlap val="100"/>
        <c:axId val="330202536"/>
        <c:axId val="33020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3.85</c:v>
                </c:pt>
                <c:pt idx="1">
                  <c:v>3.1</c:v>
                </c:pt>
                <c:pt idx="2">
                  <c:v>3.85</c:v>
                </c:pt>
                <c:pt idx="3">
                  <c:v>4.8899999999999997</c:v>
                </c:pt>
                <c:pt idx="4">
                  <c:v>2.2599999999999998</c:v>
                </c:pt>
              </c:numCache>
            </c:numRef>
          </c:val>
          <c:smooth val="0"/>
        </c:ser>
        <c:dLbls>
          <c:showLegendKey val="0"/>
          <c:showVal val="0"/>
          <c:showCatName val="0"/>
          <c:showSerName val="0"/>
          <c:showPercent val="0"/>
          <c:showBubbleSize val="0"/>
        </c:dLbls>
        <c:marker val="1"/>
        <c:smooth val="0"/>
        <c:axId val="330202536"/>
        <c:axId val="330202928"/>
      </c:lineChart>
      <c:catAx>
        <c:axId val="33020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202928"/>
        <c:crosses val="autoZero"/>
        <c:auto val="1"/>
        <c:lblAlgn val="ctr"/>
        <c:lblOffset val="100"/>
        <c:tickLblSkip val="1"/>
        <c:tickMarkSkip val="1"/>
        <c:noMultiLvlLbl val="0"/>
      </c:catAx>
      <c:valAx>
        <c:axId val="33020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20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c:v>
                </c:pt>
                <c:pt idx="4">
                  <c:v>#N/A</c:v>
                </c:pt>
                <c:pt idx="5">
                  <c:v>0.09</c:v>
                </c:pt>
                <c:pt idx="6">
                  <c:v>#N/A</c:v>
                </c:pt>
                <c:pt idx="7">
                  <c:v>0.11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0.12</c:v>
                </c:pt>
                <c:pt idx="4">
                  <c:v>#N/A</c:v>
                </c:pt>
                <c:pt idx="5">
                  <c:v>0.14000000000000001</c:v>
                </c:pt>
                <c:pt idx="6">
                  <c:v>#N/A</c:v>
                </c:pt>
                <c:pt idx="7">
                  <c:v>0.12</c:v>
                </c:pt>
                <c:pt idx="8">
                  <c:v>#N/A</c:v>
                </c:pt>
                <c:pt idx="9">
                  <c:v>0.13</c:v>
                </c:pt>
              </c:numCache>
            </c:numRef>
          </c:val>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0.24</c:v>
                </c:pt>
                <c:pt idx="2">
                  <c:v>#N/A</c:v>
                </c:pt>
                <c:pt idx="3">
                  <c:v>0.21</c:v>
                </c:pt>
                <c:pt idx="4">
                  <c:v>#N/A</c:v>
                </c:pt>
                <c:pt idx="5">
                  <c:v>0.13</c:v>
                </c:pt>
                <c:pt idx="6">
                  <c:v>#N/A</c:v>
                </c:pt>
                <c:pt idx="7">
                  <c:v>0.11</c:v>
                </c:pt>
                <c:pt idx="8">
                  <c:v>#N/A</c:v>
                </c:pt>
                <c:pt idx="9">
                  <c:v>0.15</c:v>
                </c:pt>
              </c:numCache>
            </c:numRef>
          </c:val>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7.0000000000000007E-2</c:v>
                </c:pt>
                <c:pt idx="4">
                  <c:v>#N/A</c:v>
                </c:pt>
                <c:pt idx="5">
                  <c:v>0.14000000000000001</c:v>
                </c:pt>
                <c:pt idx="6">
                  <c:v>#N/A</c:v>
                </c:pt>
                <c:pt idx="7">
                  <c:v>0.2</c:v>
                </c:pt>
                <c:pt idx="8">
                  <c:v>#N/A</c:v>
                </c:pt>
                <c:pt idx="9">
                  <c:v>0.21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0.77</c:v>
                </c:pt>
                <c:pt idx="2">
                  <c:v>#N/A</c:v>
                </c:pt>
                <c:pt idx="3">
                  <c:v>0.46</c:v>
                </c:pt>
                <c:pt idx="4">
                  <c:v>#N/A</c:v>
                </c:pt>
                <c:pt idx="5">
                  <c:v>0.76</c:v>
                </c:pt>
                <c:pt idx="6">
                  <c:v>#N/A</c:v>
                </c:pt>
                <c:pt idx="7">
                  <c:v>0.59</c:v>
                </c:pt>
                <c:pt idx="8">
                  <c:v>#N/A</c:v>
                </c:pt>
                <c:pt idx="9">
                  <c:v>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2.5099999999999998</c:v>
                </c:pt>
                <c:pt idx="4">
                  <c:v>#N/A</c:v>
                </c:pt>
                <c:pt idx="5">
                  <c:v>3.3</c:v>
                </c:pt>
                <c:pt idx="6">
                  <c:v>#N/A</c:v>
                </c:pt>
                <c:pt idx="7">
                  <c:v>1.22</c:v>
                </c:pt>
                <c:pt idx="8">
                  <c:v>#N/A</c:v>
                </c:pt>
                <c:pt idx="9">
                  <c:v>1.67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6.8</c:v>
                </c:pt>
                <c:pt idx="2">
                  <c:v>#N/A</c:v>
                </c:pt>
                <c:pt idx="3">
                  <c:v>7.68</c:v>
                </c:pt>
                <c:pt idx="4">
                  <c:v>#N/A</c:v>
                </c:pt>
                <c:pt idx="5">
                  <c:v>8.8000000000000007</c:v>
                </c:pt>
                <c:pt idx="6">
                  <c:v>#N/A</c:v>
                </c:pt>
                <c:pt idx="7">
                  <c:v>8.92</c:v>
                </c:pt>
                <c:pt idx="8">
                  <c:v>#N/A</c:v>
                </c:pt>
                <c:pt idx="9">
                  <c:v>7.81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6.25</c:v>
                </c:pt>
                <c:pt idx="2">
                  <c:v>#N/A</c:v>
                </c:pt>
                <c:pt idx="3">
                  <c:v>6.39</c:v>
                </c:pt>
                <c:pt idx="4">
                  <c:v>#N/A</c:v>
                </c:pt>
                <c:pt idx="5">
                  <c:v>8.23</c:v>
                </c:pt>
                <c:pt idx="6">
                  <c:v>#N/A</c:v>
                </c:pt>
                <c:pt idx="7">
                  <c:v>7.79</c:v>
                </c:pt>
                <c:pt idx="8">
                  <c:v>#N/A</c:v>
                </c:pt>
                <c:pt idx="9">
                  <c:v>8.82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7.79</c:v>
                </c:pt>
                <c:pt idx="2">
                  <c:v>#N/A</c:v>
                </c:pt>
                <c:pt idx="3">
                  <c:v>10.220000000000001</c:v>
                </c:pt>
                <c:pt idx="4">
                  <c:v>#N/A</c:v>
                </c:pt>
                <c:pt idx="5">
                  <c:v>10.8</c:v>
                </c:pt>
                <c:pt idx="6">
                  <c:v>#N/A</c:v>
                </c:pt>
                <c:pt idx="7">
                  <c:v>12.14</c:v>
                </c:pt>
                <c:pt idx="8">
                  <c:v>#N/A</c:v>
                </c:pt>
                <c:pt idx="9">
                  <c:v>12.7</c:v>
                </c:pt>
              </c:numCache>
            </c:numRef>
          </c:val>
        </c:ser>
        <c:dLbls>
          <c:showLegendKey val="0"/>
          <c:showVal val="0"/>
          <c:showCatName val="0"/>
          <c:showSerName val="0"/>
          <c:showPercent val="0"/>
          <c:showBubbleSize val="0"/>
        </c:dLbls>
        <c:gapWidth val="150"/>
        <c:overlap val="100"/>
        <c:axId val="330204104"/>
        <c:axId val="330202144"/>
      </c:barChart>
      <c:catAx>
        <c:axId val="33020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202144"/>
        <c:crosses val="autoZero"/>
        <c:auto val="1"/>
        <c:lblAlgn val="ctr"/>
        <c:lblOffset val="100"/>
        <c:tickLblSkip val="1"/>
        <c:tickMarkSkip val="1"/>
        <c:noMultiLvlLbl val="0"/>
      </c:catAx>
      <c:valAx>
        <c:axId val="33020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204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4239</c:v>
                </c:pt>
                <c:pt idx="5">
                  <c:v>4380</c:v>
                </c:pt>
                <c:pt idx="8">
                  <c:v>4422</c:v>
                </c:pt>
                <c:pt idx="11">
                  <c:v>4419</c:v>
                </c:pt>
                <c:pt idx="14">
                  <c:v>4849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247</c:v>
                </c:pt>
                <c:pt idx="3">
                  <c:v>240</c:v>
                </c:pt>
                <c:pt idx="6">
                  <c:v>190</c:v>
                </c:pt>
                <c:pt idx="9">
                  <c:v>151</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1688</c:v>
                </c:pt>
                <c:pt idx="3">
                  <c:v>1619</c:v>
                </c:pt>
                <c:pt idx="6">
                  <c:v>1475</c:v>
                </c:pt>
                <c:pt idx="9">
                  <c:v>1472</c:v>
                </c:pt>
                <c:pt idx="12">
                  <c:v>1520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4921</c:v>
                </c:pt>
                <c:pt idx="3">
                  <c:v>4887</c:v>
                </c:pt>
                <c:pt idx="6">
                  <c:v>4891</c:v>
                </c:pt>
                <c:pt idx="9">
                  <c:v>5017</c:v>
                </c:pt>
                <c:pt idx="12">
                  <c:v>5027</c:v>
                </c:pt>
              </c:numCache>
            </c:numRef>
          </c:val>
        </c:ser>
        <c:dLbls>
          <c:showLegendKey val="0"/>
          <c:showVal val="0"/>
          <c:showCatName val="0"/>
          <c:showSerName val="0"/>
          <c:showPercent val="0"/>
          <c:showBubbleSize val="0"/>
        </c:dLbls>
        <c:gapWidth val="100"/>
        <c:overlap val="100"/>
        <c:axId val="341383376"/>
        <c:axId val="34138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2621</c:v>
                </c:pt>
                <c:pt idx="2">
                  <c:v>#N/A</c:v>
                </c:pt>
                <c:pt idx="3">
                  <c:v>#N/A</c:v>
                </c:pt>
                <c:pt idx="4">
                  <c:v>2369</c:v>
                </c:pt>
                <c:pt idx="5">
                  <c:v>#N/A</c:v>
                </c:pt>
                <c:pt idx="6">
                  <c:v>#N/A</c:v>
                </c:pt>
                <c:pt idx="7">
                  <c:v>2137</c:v>
                </c:pt>
                <c:pt idx="8">
                  <c:v>#N/A</c:v>
                </c:pt>
                <c:pt idx="9">
                  <c:v>#N/A</c:v>
                </c:pt>
                <c:pt idx="10">
                  <c:v>2224</c:v>
                </c:pt>
                <c:pt idx="11">
                  <c:v>#N/A</c:v>
                </c:pt>
                <c:pt idx="12">
                  <c:v>#N/A</c:v>
                </c:pt>
                <c:pt idx="13">
                  <c:v>1763</c:v>
                </c:pt>
                <c:pt idx="14">
                  <c:v>#N/A</c:v>
                </c:pt>
              </c:numCache>
            </c:numRef>
          </c:val>
          <c:smooth val="0"/>
        </c:ser>
        <c:dLbls>
          <c:showLegendKey val="0"/>
          <c:showVal val="0"/>
          <c:showCatName val="0"/>
          <c:showSerName val="0"/>
          <c:showPercent val="0"/>
          <c:showBubbleSize val="0"/>
        </c:dLbls>
        <c:marker val="1"/>
        <c:smooth val="0"/>
        <c:axId val="341383376"/>
        <c:axId val="341380240"/>
      </c:lineChart>
      <c:catAx>
        <c:axId val="34138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380240"/>
        <c:crosses val="autoZero"/>
        <c:auto val="1"/>
        <c:lblAlgn val="ctr"/>
        <c:lblOffset val="100"/>
        <c:tickLblSkip val="1"/>
        <c:tickMarkSkip val="1"/>
        <c:noMultiLvlLbl val="0"/>
      </c:catAx>
      <c:valAx>
        <c:axId val="34138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38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38167</c:v>
                </c:pt>
                <c:pt idx="5">
                  <c:v>38716</c:v>
                </c:pt>
                <c:pt idx="8">
                  <c:v>38965</c:v>
                </c:pt>
                <c:pt idx="11">
                  <c:v>40839</c:v>
                </c:pt>
                <c:pt idx="14">
                  <c:v>40873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9006</c:v>
                </c:pt>
                <c:pt idx="5">
                  <c:v>8141</c:v>
                </c:pt>
                <c:pt idx="8">
                  <c:v>8663</c:v>
                </c:pt>
                <c:pt idx="11">
                  <c:v>7720</c:v>
                </c:pt>
                <c:pt idx="14">
                  <c:v>7745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7412</c:v>
                </c:pt>
                <c:pt idx="5">
                  <c:v>7967</c:v>
                </c:pt>
                <c:pt idx="8">
                  <c:v>8790</c:v>
                </c:pt>
                <c:pt idx="11">
                  <c:v>11624</c:v>
                </c:pt>
                <c:pt idx="14">
                  <c:v>12429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7041</c:v>
                </c:pt>
                <c:pt idx="3">
                  <c:v>7005</c:v>
                </c:pt>
                <c:pt idx="6">
                  <c:v>7251</c:v>
                </c:pt>
                <c:pt idx="9">
                  <c:v>7050</c:v>
                </c:pt>
                <c:pt idx="12">
                  <c:v>7324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664</c:v>
                </c:pt>
                <c:pt idx="3">
                  <c:v>436</c:v>
                </c:pt>
                <c:pt idx="6">
                  <c:v>294</c:v>
                </c:pt>
                <c:pt idx="9">
                  <c:v>282</c:v>
                </c:pt>
                <c:pt idx="12">
                  <c:v>422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15905</c:v>
                </c:pt>
                <c:pt idx="3">
                  <c:v>14810</c:v>
                </c:pt>
                <c:pt idx="6">
                  <c:v>14313</c:v>
                </c:pt>
                <c:pt idx="9">
                  <c:v>13337</c:v>
                </c:pt>
                <c:pt idx="12">
                  <c:v>12909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c:v>
                </c:pt>
                <c:pt idx="3">
                  <c:v>48</c:v>
                </c:pt>
                <c:pt idx="6">
                  <c:v>21</c:v>
                </c:pt>
                <c:pt idx="9">
                  <c:v>19</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49033</c:v>
                </c:pt>
                <c:pt idx="3">
                  <c:v>50211</c:v>
                </c:pt>
                <c:pt idx="6">
                  <c:v>50322</c:v>
                </c:pt>
                <c:pt idx="9">
                  <c:v>50859</c:v>
                </c:pt>
                <c:pt idx="12">
                  <c:v>49910</c:v>
                </c:pt>
              </c:numCache>
            </c:numRef>
          </c:val>
        </c:ser>
        <c:dLbls>
          <c:showLegendKey val="0"/>
          <c:showVal val="0"/>
          <c:showCatName val="0"/>
          <c:showSerName val="0"/>
          <c:showPercent val="0"/>
          <c:showBubbleSize val="0"/>
        </c:dLbls>
        <c:gapWidth val="100"/>
        <c:overlap val="100"/>
        <c:axId val="341382200"/>
        <c:axId val="34138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18132</c:v>
                </c:pt>
                <c:pt idx="2">
                  <c:v>#N/A</c:v>
                </c:pt>
                <c:pt idx="3">
                  <c:v>#N/A</c:v>
                </c:pt>
                <c:pt idx="4">
                  <c:v>17687</c:v>
                </c:pt>
                <c:pt idx="5">
                  <c:v>#N/A</c:v>
                </c:pt>
                <c:pt idx="6">
                  <c:v>#N/A</c:v>
                </c:pt>
                <c:pt idx="7">
                  <c:v>15784</c:v>
                </c:pt>
                <c:pt idx="8">
                  <c:v>#N/A</c:v>
                </c:pt>
                <c:pt idx="9">
                  <c:v>#N/A</c:v>
                </c:pt>
                <c:pt idx="10">
                  <c:v>11363</c:v>
                </c:pt>
                <c:pt idx="11">
                  <c:v>#N/A</c:v>
                </c:pt>
                <c:pt idx="12">
                  <c:v>#N/A</c:v>
                </c:pt>
                <c:pt idx="13">
                  <c:v>9544</c:v>
                </c:pt>
                <c:pt idx="14">
                  <c:v>#N/A</c:v>
                </c:pt>
              </c:numCache>
            </c:numRef>
          </c:val>
          <c:smooth val="0"/>
        </c:ser>
        <c:dLbls>
          <c:showLegendKey val="0"/>
          <c:showVal val="0"/>
          <c:showCatName val="0"/>
          <c:showSerName val="0"/>
          <c:showPercent val="0"/>
          <c:showBubbleSize val="0"/>
        </c:dLbls>
        <c:marker val="1"/>
        <c:smooth val="0"/>
        <c:axId val="341382200"/>
        <c:axId val="341382984"/>
      </c:lineChart>
      <c:catAx>
        <c:axId val="34138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382984"/>
        <c:crosses val="autoZero"/>
        <c:auto val="1"/>
        <c:lblAlgn val="ctr"/>
        <c:lblOffset val="100"/>
        <c:tickLblSkip val="1"/>
        <c:tickMarkSkip val="1"/>
        <c:noMultiLvlLbl val="0"/>
      </c:catAx>
      <c:valAx>
        <c:axId val="34138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38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143,008
139,962
70.31
46,782,637
44,207,131
2,532,837
27,557,178
49,910,236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全国平均、静岡県平均及び類似団体平均ともに上回っており、前年度同の０．８９となっている。基準財政収入額については、大井川地区が新たに都市計画税の課税対象になったことによる増加（＋</a:t>
          </a:r>
          <a:r>
            <a:rPr kumimoji="1" lang="en-US" altLang="ja-JP" sz="1100">
              <a:latin typeface="ＭＳ Ｐゴシック"/>
            </a:rPr>
            <a:t>1.2</a:t>
          </a:r>
          <a:r>
            <a:rPr kumimoji="1" lang="ja-JP" altLang="en-US" sz="1100">
              <a:latin typeface="ＭＳ Ｐゴシック"/>
            </a:rPr>
            <a:t>％）や税制改正に伴う地方消費税交付金の増加（＋</a:t>
          </a:r>
          <a:r>
            <a:rPr kumimoji="1" lang="en-US" altLang="ja-JP" sz="1100">
              <a:latin typeface="ＭＳ Ｐゴシック"/>
            </a:rPr>
            <a:t>2.2</a:t>
          </a:r>
          <a:r>
            <a:rPr kumimoji="1" lang="ja-JP" altLang="en-US" sz="1100">
              <a:latin typeface="ＭＳ Ｐゴシック"/>
            </a:rPr>
            <a:t>％）などがある一方で、津波避難タワー整備などの補助事業が一段落し、補助事業の減少に伴い国庫支出金が減少（－</a:t>
          </a:r>
          <a:r>
            <a:rPr kumimoji="1" lang="en-US" altLang="ja-JP" sz="1100">
              <a:latin typeface="ＭＳ Ｐゴシック"/>
            </a:rPr>
            <a:t>31.9</a:t>
          </a:r>
          <a:r>
            <a:rPr kumimoji="1" lang="ja-JP" altLang="en-US" sz="1100">
              <a:latin typeface="ＭＳ Ｐゴシック"/>
            </a:rPr>
            <a:t>％）となった。基準財政需要額については、臨時福祉給付金や子育て世帯臨時特例給付金等の事業があり民生費は増加（＋</a:t>
          </a:r>
          <a:r>
            <a:rPr kumimoji="1" lang="en-US" altLang="ja-JP" sz="1100">
              <a:latin typeface="ＭＳ Ｐゴシック"/>
            </a:rPr>
            <a:t>0.8</a:t>
          </a:r>
          <a:r>
            <a:rPr kumimoji="1" lang="ja-JP" altLang="en-US" sz="1100">
              <a:latin typeface="ＭＳ Ｐゴシック"/>
            </a:rPr>
            <a:t>％）したものの、土木費は津波避難タワー等の整備が一段落したことなどにより減少（－</a:t>
          </a:r>
          <a:r>
            <a:rPr kumimoji="1" lang="en-US" altLang="ja-JP" sz="1100">
              <a:latin typeface="ＭＳ Ｐゴシック"/>
            </a:rPr>
            <a:t>19.4</a:t>
          </a:r>
          <a:r>
            <a:rPr kumimoji="1" lang="ja-JP" altLang="en-US" sz="1100">
              <a:latin typeface="ＭＳ Ｐゴシック"/>
            </a:rPr>
            <a:t>％）となった。引き続き事業の峻別、投資的経費の抑制等により歳出の見直しを実施するとともに、収納対策の継続的な強化、収納率の向上と課税客体の一層の把握に努め、歳入確保を図る。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69" name="直線コネクタ 68"/>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144235</xdr:rowOff>
    </xdr:to>
    <xdr:cxnSp macro="">
      <xdr:nvCxnSpPr>
        <xdr:cNvPr id="72" name="直線コネクタ 71"/>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127000</xdr:rowOff>
    </xdr:to>
    <xdr:cxnSp macro="">
      <xdr:nvCxnSpPr>
        <xdr:cNvPr id="75" name="直線コネクタ 74"/>
        <xdr:cNvCxnSpPr/>
      </xdr:nvCxnSpPr>
      <xdr:spPr>
        <a:xfrm>
          <a:off x="2336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8" name="直線コネクタ 77"/>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2" name="テキスト ボックス 81"/>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8" name="円/楕円 87"/>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89"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全国平均、静岡県平均及び類似団体平均を下回っているものの、扶助費が増加（＋</a:t>
          </a:r>
          <a:r>
            <a:rPr kumimoji="1" lang="en-US" altLang="ja-JP" sz="1100">
              <a:latin typeface="ＭＳ Ｐゴシック"/>
            </a:rPr>
            <a:t>12.8</a:t>
          </a:r>
          <a:r>
            <a:rPr kumimoji="1" lang="ja-JP" altLang="en-US" sz="1100">
              <a:latin typeface="ＭＳ Ｐゴシック"/>
            </a:rPr>
            <a:t>％）となったことから、対前年比</a:t>
          </a:r>
          <a:r>
            <a:rPr kumimoji="1" lang="en-US" altLang="ja-JP" sz="1100">
              <a:latin typeface="ＭＳ Ｐゴシック"/>
            </a:rPr>
            <a:t>1.0</a:t>
          </a:r>
          <a:r>
            <a:rPr kumimoji="1" lang="ja-JP" altLang="en-US" sz="1100">
              <a:latin typeface="ＭＳ Ｐゴシック"/>
            </a:rPr>
            <a:t>ポイントの増加となった。臨時財政対策債を除く経常収支比率は</a:t>
          </a:r>
          <a:r>
            <a:rPr kumimoji="1" lang="en-US" altLang="ja-JP" sz="1100">
              <a:latin typeface="ＭＳ Ｐゴシック"/>
            </a:rPr>
            <a:t>91.5</a:t>
          </a:r>
          <a:r>
            <a:rPr kumimoji="1" lang="ja-JP" altLang="en-US" sz="1100">
              <a:latin typeface="ＭＳ Ｐゴシック"/>
            </a:rPr>
            <a:t>％であり、財政構造の硬直化は進んでいる。市税など一般財源収入の不透明感が増す中、将来的に社会保障関係経費は増加していくことが想定されるため、引き続き経費の削減とともに、今後も収納対策の強化により税収確保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95504</xdr:rowOff>
    </xdr:from>
    <xdr:to>
      <xdr:col>7</xdr:col>
      <xdr:colOff>152400</xdr:colOff>
      <xdr:row>59</xdr:row>
      <xdr:rowOff>143764</xdr:rowOff>
    </xdr:to>
    <xdr:cxnSp macro="">
      <xdr:nvCxnSpPr>
        <xdr:cNvPr id="130" name="直線コネクタ 129"/>
        <xdr:cNvCxnSpPr/>
      </xdr:nvCxnSpPr>
      <xdr:spPr>
        <a:xfrm>
          <a:off x="4114800" y="1021105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37592</xdr:rowOff>
    </xdr:from>
    <xdr:to>
      <xdr:col>6</xdr:col>
      <xdr:colOff>0</xdr:colOff>
      <xdr:row>59</xdr:row>
      <xdr:rowOff>95504</xdr:rowOff>
    </xdr:to>
    <xdr:cxnSp macro="">
      <xdr:nvCxnSpPr>
        <xdr:cNvPr id="133" name="直線コネクタ 132"/>
        <xdr:cNvCxnSpPr/>
      </xdr:nvCxnSpPr>
      <xdr:spPr>
        <a:xfrm>
          <a:off x="3225800" y="101531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131826</xdr:rowOff>
    </xdr:from>
    <xdr:to>
      <xdr:col>4</xdr:col>
      <xdr:colOff>482600</xdr:colOff>
      <xdr:row>59</xdr:row>
      <xdr:rowOff>37592</xdr:rowOff>
    </xdr:to>
    <xdr:cxnSp macro="">
      <xdr:nvCxnSpPr>
        <xdr:cNvPr id="136" name="直線コネクタ 135"/>
        <xdr:cNvCxnSpPr/>
      </xdr:nvCxnSpPr>
      <xdr:spPr>
        <a:xfrm>
          <a:off x="2336800" y="100759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69088</xdr:rowOff>
    </xdr:from>
    <xdr:to>
      <xdr:col>3</xdr:col>
      <xdr:colOff>279400</xdr:colOff>
      <xdr:row>58</xdr:row>
      <xdr:rowOff>131826</xdr:rowOff>
    </xdr:to>
    <xdr:cxnSp macro="">
      <xdr:nvCxnSpPr>
        <xdr:cNvPr id="139" name="直線コネクタ 138"/>
        <xdr:cNvCxnSpPr/>
      </xdr:nvCxnSpPr>
      <xdr:spPr>
        <a:xfrm>
          <a:off x="1447800" y="100131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92964</xdr:rowOff>
    </xdr:from>
    <xdr:to>
      <xdr:col>7</xdr:col>
      <xdr:colOff>203200</xdr:colOff>
      <xdr:row>60</xdr:row>
      <xdr:rowOff>23114</xdr:rowOff>
    </xdr:to>
    <xdr:sp macro="" textlink="">
      <xdr:nvSpPr>
        <xdr:cNvPr id="149" name="円/楕円 148"/>
        <xdr:cNvSpPr/>
      </xdr:nvSpPr>
      <xdr:spPr>
        <a:xfrm>
          <a:off x="4902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109491</xdr:rowOff>
    </xdr:from>
    <xdr:ext cx="762000" cy="259045"/>
    <xdr:sp macro="" textlink="">
      <xdr:nvSpPr>
        <xdr:cNvPr id="150" name="財政構造の弾力性該当値テキスト"/>
        <xdr:cNvSpPr txBox="1"/>
      </xdr:nvSpPr>
      <xdr:spPr>
        <a:xfrm>
          <a:off x="5041900" y="100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44704</xdr:rowOff>
    </xdr:from>
    <xdr:to>
      <xdr:col>6</xdr:col>
      <xdr:colOff>50800</xdr:colOff>
      <xdr:row>59</xdr:row>
      <xdr:rowOff>146304</xdr:rowOff>
    </xdr:to>
    <xdr:sp macro="" textlink="">
      <xdr:nvSpPr>
        <xdr:cNvPr id="151" name="円/楕円 150"/>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156481</xdr:rowOff>
    </xdr:from>
    <xdr:ext cx="736600" cy="259045"/>
    <xdr:sp macro="" textlink="">
      <xdr:nvSpPr>
        <xdr:cNvPr id="152" name="テキスト ボックス 151"/>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158242</xdr:rowOff>
    </xdr:from>
    <xdr:to>
      <xdr:col>4</xdr:col>
      <xdr:colOff>533400</xdr:colOff>
      <xdr:row>59</xdr:row>
      <xdr:rowOff>88392</xdr:rowOff>
    </xdr:to>
    <xdr:sp macro="" textlink="">
      <xdr:nvSpPr>
        <xdr:cNvPr id="153" name="円/楕円 152"/>
        <xdr:cNvSpPr/>
      </xdr:nvSpPr>
      <xdr:spPr>
        <a:xfrm>
          <a:off x="3175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98569</xdr:rowOff>
    </xdr:from>
    <xdr:ext cx="762000" cy="259045"/>
    <xdr:sp macro="" textlink="">
      <xdr:nvSpPr>
        <xdr:cNvPr id="154" name="テキスト ボックス 153"/>
        <xdr:cNvSpPr txBox="1"/>
      </xdr:nvSpPr>
      <xdr:spPr>
        <a:xfrm>
          <a:off x="2844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81026</xdr:rowOff>
    </xdr:from>
    <xdr:to>
      <xdr:col>3</xdr:col>
      <xdr:colOff>330200</xdr:colOff>
      <xdr:row>59</xdr:row>
      <xdr:rowOff>11176</xdr:rowOff>
    </xdr:to>
    <xdr:sp macro="" textlink="">
      <xdr:nvSpPr>
        <xdr:cNvPr id="155" name="円/楕円 154"/>
        <xdr:cNvSpPr/>
      </xdr:nvSpPr>
      <xdr:spPr>
        <a:xfrm>
          <a:off x="2286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21353</xdr:rowOff>
    </xdr:from>
    <xdr:ext cx="762000" cy="259045"/>
    <xdr:sp macro="" textlink="">
      <xdr:nvSpPr>
        <xdr:cNvPr id="156" name="テキスト ボックス 155"/>
        <xdr:cNvSpPr txBox="1"/>
      </xdr:nvSpPr>
      <xdr:spPr>
        <a:xfrm>
          <a:off x="1955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18288</xdr:rowOff>
    </xdr:from>
    <xdr:to>
      <xdr:col>2</xdr:col>
      <xdr:colOff>127000</xdr:colOff>
      <xdr:row>58</xdr:row>
      <xdr:rowOff>119888</xdr:rowOff>
    </xdr:to>
    <xdr:sp macro="" textlink="">
      <xdr:nvSpPr>
        <xdr:cNvPr id="157" name="円/楕円 156"/>
        <xdr:cNvSpPr/>
      </xdr:nvSpPr>
      <xdr:spPr>
        <a:xfrm>
          <a:off x="1397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130065</xdr:rowOff>
    </xdr:from>
    <xdr:ext cx="762000" cy="259045"/>
    <xdr:sp macro="" textlink="">
      <xdr:nvSpPr>
        <xdr:cNvPr id="158" name="テキスト ボックス 157"/>
        <xdr:cNvSpPr txBox="1"/>
      </xdr:nvSpPr>
      <xdr:spPr>
        <a:xfrm>
          <a:off x="1066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人件費については、人事院勧告等による給与改定、各種手当の見直し等により抑制（－</a:t>
          </a:r>
          <a:r>
            <a:rPr kumimoji="1" lang="en-US" altLang="ja-JP" sz="1100">
              <a:latin typeface="ＭＳ Ｐゴシック"/>
            </a:rPr>
            <a:t>1.5</a:t>
          </a:r>
          <a:r>
            <a:rPr kumimoji="1" lang="ja-JP" altLang="en-US" sz="1100">
              <a:latin typeface="ＭＳ Ｐゴシック"/>
            </a:rPr>
            <a:t>％）に取り組んでいるが、児童福祉分野への心理療法士の配置などで物件費が増加（＋</a:t>
          </a:r>
          <a:r>
            <a:rPr kumimoji="1" lang="en-US" altLang="ja-JP" sz="1100">
              <a:latin typeface="ＭＳ Ｐゴシック"/>
            </a:rPr>
            <a:t>5.1</a:t>
          </a:r>
          <a:r>
            <a:rPr kumimoji="1" lang="ja-JP" altLang="en-US" sz="1100">
              <a:latin typeface="ＭＳ Ｐゴシック"/>
            </a:rPr>
            <a:t>％）した。全国平均、静岡県平均及び類似団体平均は引き続き下回っており、今後においても行財政の効率化に取り組んでいく。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61863</xdr:rowOff>
    </xdr:from>
    <xdr:to>
      <xdr:col>7</xdr:col>
      <xdr:colOff>152400</xdr:colOff>
      <xdr:row>83</xdr:row>
      <xdr:rowOff>27401</xdr:rowOff>
    </xdr:to>
    <xdr:cxnSp macro="">
      <xdr:nvCxnSpPr>
        <xdr:cNvPr id="195" name="直線コネクタ 194"/>
        <xdr:cNvCxnSpPr/>
      </xdr:nvCxnSpPr>
      <xdr:spPr>
        <a:xfrm>
          <a:off x="4114800" y="14120763"/>
          <a:ext cx="838200" cy="1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61863</xdr:rowOff>
    </xdr:from>
    <xdr:to>
      <xdr:col>6</xdr:col>
      <xdr:colOff>0</xdr:colOff>
      <xdr:row>82</xdr:row>
      <xdr:rowOff>159262</xdr:rowOff>
    </xdr:to>
    <xdr:cxnSp macro="">
      <xdr:nvCxnSpPr>
        <xdr:cNvPr id="198" name="直線コネクタ 197"/>
        <xdr:cNvCxnSpPr/>
      </xdr:nvCxnSpPr>
      <xdr:spPr>
        <a:xfrm flipV="1">
          <a:off x="3225800" y="14120763"/>
          <a:ext cx="889000" cy="9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159262</xdr:rowOff>
    </xdr:from>
    <xdr:to>
      <xdr:col>4</xdr:col>
      <xdr:colOff>482600</xdr:colOff>
      <xdr:row>83</xdr:row>
      <xdr:rowOff>52963</xdr:rowOff>
    </xdr:to>
    <xdr:cxnSp macro="">
      <xdr:nvCxnSpPr>
        <xdr:cNvPr id="201" name="直線コネクタ 200"/>
        <xdr:cNvCxnSpPr/>
      </xdr:nvCxnSpPr>
      <xdr:spPr>
        <a:xfrm flipV="1">
          <a:off x="2336800" y="142181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29832</xdr:rowOff>
    </xdr:from>
    <xdr:to>
      <xdr:col>3</xdr:col>
      <xdr:colOff>279400</xdr:colOff>
      <xdr:row>83</xdr:row>
      <xdr:rowOff>52963</xdr:rowOff>
    </xdr:to>
    <xdr:cxnSp macro="">
      <xdr:nvCxnSpPr>
        <xdr:cNvPr id="204" name="直線コネクタ 203"/>
        <xdr:cNvCxnSpPr/>
      </xdr:nvCxnSpPr>
      <xdr:spPr>
        <a:xfrm>
          <a:off x="1447800" y="14260182"/>
          <a:ext cx="889000" cy="2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148051</xdr:rowOff>
    </xdr:from>
    <xdr:to>
      <xdr:col>7</xdr:col>
      <xdr:colOff>203200</xdr:colOff>
      <xdr:row>83</xdr:row>
      <xdr:rowOff>78201</xdr:rowOff>
    </xdr:to>
    <xdr:sp macro="" textlink="">
      <xdr:nvSpPr>
        <xdr:cNvPr id="214" name="円/楕円 213"/>
        <xdr:cNvSpPr/>
      </xdr:nvSpPr>
      <xdr:spPr>
        <a:xfrm>
          <a:off x="4902200" y="142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164578</xdr:rowOff>
    </xdr:from>
    <xdr:ext cx="762000" cy="259045"/>
    <xdr:sp macro="" textlink="">
      <xdr:nvSpPr>
        <xdr:cNvPr id="215" name="人件費・物件費等の状況該当値テキスト"/>
        <xdr:cNvSpPr txBox="1"/>
      </xdr:nvSpPr>
      <xdr:spPr>
        <a:xfrm>
          <a:off x="5041900" y="1405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11063</xdr:rowOff>
    </xdr:from>
    <xdr:to>
      <xdr:col>6</xdr:col>
      <xdr:colOff>50800</xdr:colOff>
      <xdr:row>82</xdr:row>
      <xdr:rowOff>112663</xdr:rowOff>
    </xdr:to>
    <xdr:sp macro="" textlink="">
      <xdr:nvSpPr>
        <xdr:cNvPr id="216" name="円/楕円 215"/>
        <xdr:cNvSpPr/>
      </xdr:nvSpPr>
      <xdr:spPr>
        <a:xfrm>
          <a:off x="4064000" y="140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122840</xdr:rowOff>
    </xdr:from>
    <xdr:ext cx="736600" cy="259045"/>
    <xdr:sp macro="" textlink="">
      <xdr:nvSpPr>
        <xdr:cNvPr id="217" name="テキスト ボックス 216"/>
        <xdr:cNvSpPr txBox="1"/>
      </xdr:nvSpPr>
      <xdr:spPr>
        <a:xfrm>
          <a:off x="3733800" y="1383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108462</xdr:rowOff>
    </xdr:from>
    <xdr:to>
      <xdr:col>4</xdr:col>
      <xdr:colOff>533400</xdr:colOff>
      <xdr:row>83</xdr:row>
      <xdr:rowOff>38612</xdr:rowOff>
    </xdr:to>
    <xdr:sp macro="" textlink="">
      <xdr:nvSpPr>
        <xdr:cNvPr id="218" name="円/楕円 217"/>
        <xdr:cNvSpPr/>
      </xdr:nvSpPr>
      <xdr:spPr>
        <a:xfrm>
          <a:off x="3175000" y="141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48789</xdr:rowOff>
    </xdr:from>
    <xdr:ext cx="762000" cy="259045"/>
    <xdr:sp macro="" textlink="">
      <xdr:nvSpPr>
        <xdr:cNvPr id="219" name="テキスト ボックス 218"/>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2163</xdr:rowOff>
    </xdr:from>
    <xdr:to>
      <xdr:col>3</xdr:col>
      <xdr:colOff>330200</xdr:colOff>
      <xdr:row>83</xdr:row>
      <xdr:rowOff>103763</xdr:rowOff>
    </xdr:to>
    <xdr:sp macro="" textlink="">
      <xdr:nvSpPr>
        <xdr:cNvPr id="220" name="円/楕円 219"/>
        <xdr:cNvSpPr/>
      </xdr:nvSpPr>
      <xdr:spPr>
        <a:xfrm>
          <a:off x="2286000" y="14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113940</xdr:rowOff>
    </xdr:from>
    <xdr:ext cx="762000" cy="259045"/>
    <xdr:sp macro="" textlink="">
      <xdr:nvSpPr>
        <xdr:cNvPr id="221" name="テキスト ボックス 220"/>
        <xdr:cNvSpPr txBox="1"/>
      </xdr:nvSpPr>
      <xdr:spPr>
        <a:xfrm>
          <a:off x="1955800" y="1400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150482</xdr:rowOff>
    </xdr:from>
    <xdr:to>
      <xdr:col>2</xdr:col>
      <xdr:colOff>127000</xdr:colOff>
      <xdr:row>83</xdr:row>
      <xdr:rowOff>80632</xdr:rowOff>
    </xdr:to>
    <xdr:sp macro="" textlink="">
      <xdr:nvSpPr>
        <xdr:cNvPr id="222" name="円/楕円 221"/>
        <xdr:cNvSpPr/>
      </xdr:nvSpPr>
      <xdr:spPr>
        <a:xfrm>
          <a:off x="1397000" y="14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90809</xdr:rowOff>
    </xdr:from>
    <xdr:ext cx="762000" cy="259045"/>
    <xdr:sp macro="" textlink="">
      <xdr:nvSpPr>
        <xdr:cNvPr id="223" name="テキスト ボックス 222"/>
        <xdr:cNvSpPr txBox="1"/>
      </xdr:nvSpPr>
      <xdr:spPr>
        <a:xfrm>
          <a:off x="1066800" y="1397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全国市平均を</a:t>
          </a:r>
          <a:r>
            <a:rPr kumimoji="1" lang="en-US" altLang="ja-JP" sz="1100">
              <a:latin typeface="ＭＳ Ｐゴシック"/>
            </a:rPr>
            <a:t>1.5</a:t>
          </a:r>
          <a:r>
            <a:rPr kumimoji="1" lang="ja-JP" altLang="en-US" sz="1100">
              <a:latin typeface="ＭＳ Ｐゴシック"/>
            </a:rPr>
            <a:t>、類似団体平均を</a:t>
          </a:r>
          <a:r>
            <a:rPr kumimoji="1" lang="en-US" altLang="ja-JP" sz="1100">
              <a:latin typeface="ＭＳ Ｐゴシック"/>
            </a:rPr>
            <a:t>1.0</a:t>
          </a:r>
          <a:r>
            <a:rPr kumimoji="1" lang="ja-JP" altLang="en-US" sz="1100">
              <a:latin typeface="ＭＳ Ｐゴシック"/>
            </a:rPr>
            <a:t>ポイント上回っている。今後についても、人事院勧告に基づく給与の適正化を図りつつ、通勤手当等の見直しを進め、引き続き給与の適正化に努める。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63923</xdr:rowOff>
    </xdr:to>
    <xdr:cxnSp macro="">
      <xdr:nvCxnSpPr>
        <xdr:cNvPr id="257" name="直線コネクタ 256"/>
        <xdr:cNvCxnSpPr/>
      </xdr:nvCxnSpPr>
      <xdr:spPr>
        <a:xfrm flipV="1">
          <a:off x="16179800" y="1462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13546</xdr:rowOff>
    </xdr:to>
    <xdr:cxnSp macro="">
      <xdr:nvCxnSpPr>
        <xdr:cNvPr id="260" name="直線コネクタ 259"/>
        <xdr:cNvCxnSpPr/>
      </xdr:nvCxnSpPr>
      <xdr:spPr>
        <a:xfrm flipV="1">
          <a:off x="15290800" y="1463717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69850</xdr:rowOff>
    </xdr:to>
    <xdr:cxnSp macro="">
      <xdr:nvCxnSpPr>
        <xdr:cNvPr id="263" name="直線コネクタ 262"/>
        <xdr:cNvCxnSpPr/>
      </xdr:nvCxnSpPr>
      <xdr:spPr>
        <a:xfrm flipV="1">
          <a:off x="14401800" y="1527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69850</xdr:rowOff>
    </xdr:to>
    <xdr:cxnSp macro="">
      <xdr:nvCxnSpPr>
        <xdr:cNvPr id="266" name="直線コネクタ 265"/>
        <xdr:cNvCxnSpPr/>
      </xdr:nvCxnSpPr>
      <xdr:spPr>
        <a:xfrm>
          <a:off x="13512800" y="1470956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6" name="円/楕円 275"/>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7"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8" name="円/楕円 277"/>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9" name="テキスト ボックス 278"/>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2" name="円/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5" name="テキスト ボックス 284"/>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静岡県平均及び類似団体平均よりも下回っている。平成２４年度末に消防行政の広域化に伴い消防職員が一部事務組合に移行したため、職員数が大きく減少したが、それ以降も同程度の水準で推移している。今後も職員の能力の向上を図り、行政サービスを低下させることなく、定員管理の適正化に努め、毎年度一定の職員採用枠を確保しつつ、定年退職者の不補充により減員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117566</xdr:rowOff>
    </xdr:to>
    <xdr:cxnSp macro="">
      <xdr:nvCxnSpPr>
        <xdr:cNvPr id="322" name="直線コネクタ 321"/>
        <xdr:cNvCxnSpPr/>
      </xdr:nvCxnSpPr>
      <xdr:spPr>
        <a:xfrm>
          <a:off x="16179800" y="102296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59</xdr:row>
      <xdr:rowOff>114119</xdr:rowOff>
    </xdr:to>
    <xdr:cxnSp macro="">
      <xdr:nvCxnSpPr>
        <xdr:cNvPr id="325" name="直線コネクタ 324"/>
        <xdr:cNvCxnSpPr/>
      </xdr:nvCxnSpPr>
      <xdr:spPr>
        <a:xfrm>
          <a:off x="15290800" y="1021243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96883</xdr:rowOff>
    </xdr:from>
    <xdr:to>
      <xdr:col>22</xdr:col>
      <xdr:colOff>203200</xdr:colOff>
      <xdr:row>61</xdr:row>
      <xdr:rowOff>109038</xdr:rowOff>
    </xdr:to>
    <xdr:cxnSp macro="">
      <xdr:nvCxnSpPr>
        <xdr:cNvPr id="328" name="直線コネクタ 327"/>
        <xdr:cNvCxnSpPr/>
      </xdr:nvCxnSpPr>
      <xdr:spPr>
        <a:xfrm flipV="1">
          <a:off x="14401800" y="10212433"/>
          <a:ext cx="8890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61</xdr:row>
      <xdr:rowOff>129722</xdr:rowOff>
    </xdr:to>
    <xdr:cxnSp macro="">
      <xdr:nvCxnSpPr>
        <xdr:cNvPr id="331" name="直線コネクタ 330"/>
        <xdr:cNvCxnSpPr/>
      </xdr:nvCxnSpPr>
      <xdr:spPr>
        <a:xfrm flipV="1">
          <a:off x="13512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5" name="テキスト ボックス 334"/>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66766</xdr:rowOff>
    </xdr:from>
    <xdr:to>
      <xdr:col>24</xdr:col>
      <xdr:colOff>609600</xdr:colOff>
      <xdr:row>59</xdr:row>
      <xdr:rowOff>168366</xdr:rowOff>
    </xdr:to>
    <xdr:sp macro="" textlink="">
      <xdr:nvSpPr>
        <xdr:cNvPr id="341" name="円/楕円 340"/>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83293</xdr:rowOff>
    </xdr:from>
    <xdr:ext cx="762000" cy="259045"/>
    <xdr:sp macro="" textlink="">
      <xdr:nvSpPr>
        <xdr:cNvPr id="342" name="定員管理の状況該当値テキスト"/>
        <xdr:cNvSpPr txBox="1"/>
      </xdr:nvSpPr>
      <xdr:spPr>
        <a:xfrm>
          <a:off x="17106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43" name="円/楕円 342"/>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44" name="テキスト ボックス 343"/>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46083</xdr:rowOff>
    </xdr:from>
    <xdr:to>
      <xdr:col>22</xdr:col>
      <xdr:colOff>254000</xdr:colOff>
      <xdr:row>59</xdr:row>
      <xdr:rowOff>147683</xdr:rowOff>
    </xdr:to>
    <xdr:sp macro="" textlink="">
      <xdr:nvSpPr>
        <xdr:cNvPr id="345" name="円/楕円 344"/>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157860</xdr:rowOff>
    </xdr:from>
    <xdr:ext cx="762000" cy="259045"/>
    <xdr:sp macro="" textlink="">
      <xdr:nvSpPr>
        <xdr:cNvPr id="346" name="テキスト ボックス 345"/>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58238</xdr:rowOff>
    </xdr:from>
    <xdr:to>
      <xdr:col>21</xdr:col>
      <xdr:colOff>50800</xdr:colOff>
      <xdr:row>61</xdr:row>
      <xdr:rowOff>159838</xdr:rowOff>
    </xdr:to>
    <xdr:sp macro="" textlink="">
      <xdr:nvSpPr>
        <xdr:cNvPr id="347" name="円/楕円 346"/>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170015</xdr:rowOff>
    </xdr:from>
    <xdr:ext cx="762000" cy="259045"/>
    <xdr:sp macro="" textlink="">
      <xdr:nvSpPr>
        <xdr:cNvPr id="348" name="テキスト ボックス 347"/>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49" name="円/楕円 348"/>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50" name="テキスト ボックス 349"/>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予算編成時に地方債発行額の上限設定をするなどの起債抑制策により、前年度に比べ</a:t>
          </a:r>
          <a:r>
            <a:rPr kumimoji="1" lang="en-US" altLang="ja-JP" sz="1100">
              <a:latin typeface="ＭＳ Ｐゴシック"/>
            </a:rPr>
            <a:t>0.9</a:t>
          </a:r>
          <a:r>
            <a:rPr kumimoji="1" lang="ja-JP" altLang="en-US" sz="1100">
              <a:latin typeface="ＭＳ Ｐゴシック"/>
            </a:rPr>
            <a:t>ポイント改善されたが、過去からの普通建設事業費に係る起債の償還や病院事業会計、公共下水道会計での公債費に対する負担が大きいため、全国平均及び類似団体平均を上回っている。普通建設事業費等を峻別し投資的経費の縮減を図り、引き続き新規地方債の発行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23368</xdr:rowOff>
    </xdr:to>
    <xdr:cxnSp macro="">
      <xdr:nvCxnSpPr>
        <xdr:cNvPr id="382" name="直線コネクタ 381"/>
        <xdr:cNvCxnSpPr/>
      </xdr:nvCxnSpPr>
      <xdr:spPr>
        <a:xfrm flipV="1">
          <a:off x="16179800" y="66664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23368</xdr:rowOff>
    </xdr:from>
    <xdr:to>
      <xdr:col>23</xdr:col>
      <xdr:colOff>406400</xdr:colOff>
      <xdr:row>39</xdr:row>
      <xdr:rowOff>47498</xdr:rowOff>
    </xdr:to>
    <xdr:cxnSp macro="">
      <xdr:nvCxnSpPr>
        <xdr:cNvPr id="385" name="直線コネクタ 384"/>
        <xdr:cNvCxnSpPr/>
      </xdr:nvCxnSpPr>
      <xdr:spPr>
        <a:xfrm flipV="1">
          <a:off x="15290800" y="6709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47498</xdr:rowOff>
    </xdr:from>
    <xdr:to>
      <xdr:col>22</xdr:col>
      <xdr:colOff>203200</xdr:colOff>
      <xdr:row>39</xdr:row>
      <xdr:rowOff>100584</xdr:rowOff>
    </xdr:to>
    <xdr:cxnSp macro="">
      <xdr:nvCxnSpPr>
        <xdr:cNvPr id="388" name="直線コネクタ 387"/>
        <xdr:cNvCxnSpPr/>
      </xdr:nvCxnSpPr>
      <xdr:spPr>
        <a:xfrm flipV="1">
          <a:off x="14401800" y="673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100584</xdr:rowOff>
    </xdr:from>
    <xdr:to>
      <xdr:col>21</xdr:col>
      <xdr:colOff>0</xdr:colOff>
      <xdr:row>39</xdr:row>
      <xdr:rowOff>144018</xdr:rowOff>
    </xdr:to>
    <xdr:cxnSp macro="">
      <xdr:nvCxnSpPr>
        <xdr:cNvPr id="391" name="直線コネクタ 390"/>
        <xdr:cNvCxnSpPr/>
      </xdr:nvCxnSpPr>
      <xdr:spPr>
        <a:xfrm flipV="1">
          <a:off x="13512800" y="6787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401" name="円/楕円 400"/>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72661</xdr:rowOff>
    </xdr:from>
    <xdr:ext cx="762000" cy="259045"/>
    <xdr:sp macro="" textlink="">
      <xdr:nvSpPr>
        <xdr:cNvPr id="402" name="公債費負担の状況該当値テキスト"/>
        <xdr:cNvSpPr txBox="1"/>
      </xdr:nvSpPr>
      <xdr:spPr>
        <a:xfrm>
          <a:off x="17106900" y="658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144018</xdr:rowOff>
    </xdr:from>
    <xdr:to>
      <xdr:col>23</xdr:col>
      <xdr:colOff>457200</xdr:colOff>
      <xdr:row>39</xdr:row>
      <xdr:rowOff>74168</xdr:rowOff>
    </xdr:to>
    <xdr:sp macro="" textlink="">
      <xdr:nvSpPr>
        <xdr:cNvPr id="403" name="円/楕円 402"/>
        <xdr:cNvSpPr/>
      </xdr:nvSpPr>
      <xdr:spPr>
        <a:xfrm>
          <a:off x="16129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58945</xdr:rowOff>
    </xdr:from>
    <xdr:ext cx="736600" cy="259045"/>
    <xdr:sp macro="" textlink="">
      <xdr:nvSpPr>
        <xdr:cNvPr id="404" name="テキスト ボックス 403"/>
        <xdr:cNvSpPr txBox="1"/>
      </xdr:nvSpPr>
      <xdr:spPr>
        <a:xfrm>
          <a:off x="15798800" y="674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168148</xdr:rowOff>
    </xdr:from>
    <xdr:to>
      <xdr:col>22</xdr:col>
      <xdr:colOff>254000</xdr:colOff>
      <xdr:row>39</xdr:row>
      <xdr:rowOff>98298</xdr:rowOff>
    </xdr:to>
    <xdr:sp macro="" textlink="">
      <xdr:nvSpPr>
        <xdr:cNvPr id="405" name="円/楕円 404"/>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83075</xdr:rowOff>
    </xdr:from>
    <xdr:ext cx="762000" cy="259045"/>
    <xdr:sp macro="" textlink="">
      <xdr:nvSpPr>
        <xdr:cNvPr id="406" name="テキスト ボックス 405"/>
        <xdr:cNvSpPr txBox="1"/>
      </xdr:nvSpPr>
      <xdr:spPr>
        <a:xfrm>
          <a:off x="149098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49784</xdr:rowOff>
    </xdr:from>
    <xdr:to>
      <xdr:col>21</xdr:col>
      <xdr:colOff>50800</xdr:colOff>
      <xdr:row>39</xdr:row>
      <xdr:rowOff>151384</xdr:rowOff>
    </xdr:to>
    <xdr:sp macro="" textlink="">
      <xdr:nvSpPr>
        <xdr:cNvPr id="407" name="円/楕円 406"/>
        <xdr:cNvSpPr/>
      </xdr:nvSpPr>
      <xdr:spPr>
        <a:xfrm>
          <a:off x="14351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136161</xdr:rowOff>
    </xdr:from>
    <xdr:ext cx="762000" cy="259045"/>
    <xdr:sp macro="" textlink="">
      <xdr:nvSpPr>
        <xdr:cNvPr id="408" name="テキスト ボックス 407"/>
        <xdr:cNvSpPr txBox="1"/>
      </xdr:nvSpPr>
      <xdr:spPr>
        <a:xfrm>
          <a:off x="140208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9" name="円/楕円 408"/>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8145</xdr:rowOff>
    </xdr:from>
    <xdr:ext cx="762000" cy="259045"/>
    <xdr:sp macro="" textlink="">
      <xdr:nvSpPr>
        <xdr:cNvPr id="410" name="テキスト ボックス 409"/>
        <xdr:cNvSpPr txBox="1"/>
      </xdr:nvSpPr>
      <xdr:spPr>
        <a:xfrm>
          <a:off x="13131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下水道事業特別会計の借入減による起債残高減少に伴う公営企業債等繰入見込額の減少及び財政調整基金、公用施設建設基金等の基金残高の増加に伴う充当可能基金の増加等により前年度に比べ</a:t>
          </a:r>
          <a:r>
            <a:rPr kumimoji="1" lang="en-US" altLang="ja-JP" sz="1100">
              <a:latin typeface="ＭＳ Ｐゴシック"/>
            </a:rPr>
            <a:t>6.8</a:t>
          </a:r>
          <a:r>
            <a:rPr kumimoji="1" lang="ja-JP" altLang="en-US" sz="1100">
              <a:latin typeface="ＭＳ Ｐゴシック"/>
            </a:rPr>
            <a:t>ポイント改善されたが、定年退職者の増による退職手当負担見込額が影響し、静岡県平均及び類似団体平均を上回っている。今後も適切な地方債管理を行い、後年度の財政負担を勘案した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73355</xdr:rowOff>
    </xdr:from>
    <xdr:to>
      <xdr:col>24</xdr:col>
      <xdr:colOff>558800</xdr:colOff>
      <xdr:row>15</xdr:row>
      <xdr:rowOff>106172</xdr:rowOff>
    </xdr:to>
    <xdr:cxnSp macro="">
      <xdr:nvCxnSpPr>
        <xdr:cNvPr id="442" name="直線コネクタ 441"/>
        <xdr:cNvCxnSpPr/>
      </xdr:nvCxnSpPr>
      <xdr:spPr>
        <a:xfrm flipV="1">
          <a:off x="16179800" y="2645105"/>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106172</xdr:rowOff>
    </xdr:from>
    <xdr:to>
      <xdr:col>23</xdr:col>
      <xdr:colOff>406400</xdr:colOff>
      <xdr:row>16</xdr:row>
      <xdr:rowOff>24003</xdr:rowOff>
    </xdr:to>
    <xdr:cxnSp macro="">
      <xdr:nvCxnSpPr>
        <xdr:cNvPr id="445" name="直線コネクタ 444"/>
        <xdr:cNvCxnSpPr/>
      </xdr:nvCxnSpPr>
      <xdr:spPr>
        <a:xfrm flipV="1">
          <a:off x="15290800" y="267792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24003</xdr:rowOff>
    </xdr:from>
    <xdr:to>
      <xdr:col>22</xdr:col>
      <xdr:colOff>203200</xdr:colOff>
      <xdr:row>16</xdr:row>
      <xdr:rowOff>63094</xdr:rowOff>
    </xdr:to>
    <xdr:cxnSp macro="">
      <xdr:nvCxnSpPr>
        <xdr:cNvPr id="448" name="直線コネクタ 447"/>
        <xdr:cNvCxnSpPr/>
      </xdr:nvCxnSpPr>
      <xdr:spPr>
        <a:xfrm flipV="1">
          <a:off x="14401800" y="276720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63094</xdr:rowOff>
    </xdr:from>
    <xdr:to>
      <xdr:col>21</xdr:col>
      <xdr:colOff>0</xdr:colOff>
      <xdr:row>16</xdr:row>
      <xdr:rowOff>73711</xdr:rowOff>
    </xdr:to>
    <xdr:cxnSp macro="">
      <xdr:nvCxnSpPr>
        <xdr:cNvPr id="451" name="直線コネクタ 450"/>
        <xdr:cNvCxnSpPr/>
      </xdr:nvCxnSpPr>
      <xdr:spPr>
        <a:xfrm flipV="1">
          <a:off x="13512800" y="280629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22555</xdr:rowOff>
    </xdr:from>
    <xdr:to>
      <xdr:col>24</xdr:col>
      <xdr:colOff>609600</xdr:colOff>
      <xdr:row>15</xdr:row>
      <xdr:rowOff>124155</xdr:rowOff>
    </xdr:to>
    <xdr:sp macro="" textlink="">
      <xdr:nvSpPr>
        <xdr:cNvPr id="461" name="円/楕円 460"/>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166082</xdr:rowOff>
    </xdr:from>
    <xdr:ext cx="762000" cy="259045"/>
    <xdr:sp macro="" textlink="">
      <xdr:nvSpPr>
        <xdr:cNvPr id="462" name="将来負担の状況該当値テキスト"/>
        <xdr:cNvSpPr txBox="1"/>
      </xdr:nvSpPr>
      <xdr:spPr>
        <a:xfrm>
          <a:off x="17106900" y="256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55372</xdr:rowOff>
    </xdr:from>
    <xdr:to>
      <xdr:col>23</xdr:col>
      <xdr:colOff>457200</xdr:colOff>
      <xdr:row>15</xdr:row>
      <xdr:rowOff>156972</xdr:rowOff>
    </xdr:to>
    <xdr:sp macro="" textlink="">
      <xdr:nvSpPr>
        <xdr:cNvPr id="463" name="円/楕円 462"/>
        <xdr:cNvSpPr/>
      </xdr:nvSpPr>
      <xdr:spPr>
        <a:xfrm>
          <a:off x="16129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141749</xdr:rowOff>
    </xdr:from>
    <xdr:ext cx="736600" cy="259045"/>
    <xdr:sp macro="" textlink="">
      <xdr:nvSpPr>
        <xdr:cNvPr id="464" name="テキスト ボックス 463"/>
        <xdr:cNvSpPr txBox="1"/>
      </xdr:nvSpPr>
      <xdr:spPr>
        <a:xfrm>
          <a:off x="15798800" y="271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144653</xdr:rowOff>
    </xdr:from>
    <xdr:to>
      <xdr:col>22</xdr:col>
      <xdr:colOff>254000</xdr:colOff>
      <xdr:row>16</xdr:row>
      <xdr:rowOff>74803</xdr:rowOff>
    </xdr:to>
    <xdr:sp macro="" textlink="">
      <xdr:nvSpPr>
        <xdr:cNvPr id="465" name="円/楕円 464"/>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59580</xdr:rowOff>
    </xdr:from>
    <xdr:ext cx="762000" cy="259045"/>
    <xdr:sp macro="" textlink="">
      <xdr:nvSpPr>
        <xdr:cNvPr id="466" name="テキスト ボックス 465"/>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12294</xdr:rowOff>
    </xdr:from>
    <xdr:to>
      <xdr:col>21</xdr:col>
      <xdr:colOff>50800</xdr:colOff>
      <xdr:row>16</xdr:row>
      <xdr:rowOff>113894</xdr:rowOff>
    </xdr:to>
    <xdr:sp macro="" textlink="">
      <xdr:nvSpPr>
        <xdr:cNvPr id="467" name="円/楕円 466"/>
        <xdr:cNvSpPr/>
      </xdr:nvSpPr>
      <xdr:spPr>
        <a:xfrm>
          <a:off x="14351000" y="2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98671</xdr:rowOff>
    </xdr:from>
    <xdr:ext cx="762000" cy="259045"/>
    <xdr:sp macro="" textlink="">
      <xdr:nvSpPr>
        <xdr:cNvPr id="468" name="テキスト ボックス 467"/>
        <xdr:cNvSpPr txBox="1"/>
      </xdr:nvSpPr>
      <xdr:spPr>
        <a:xfrm>
          <a:off x="14020800" y="28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22911</xdr:rowOff>
    </xdr:from>
    <xdr:to>
      <xdr:col>19</xdr:col>
      <xdr:colOff>533400</xdr:colOff>
      <xdr:row>16</xdr:row>
      <xdr:rowOff>124511</xdr:rowOff>
    </xdr:to>
    <xdr:sp macro="" textlink="">
      <xdr:nvSpPr>
        <xdr:cNvPr id="469" name="円/楕円 468"/>
        <xdr:cNvSpPr/>
      </xdr:nvSpPr>
      <xdr:spPr>
        <a:xfrm>
          <a:off x="13462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109288</xdr:rowOff>
    </xdr:from>
    <xdr:ext cx="762000" cy="259045"/>
    <xdr:sp macro="" textlink="">
      <xdr:nvSpPr>
        <xdr:cNvPr id="470" name="テキスト ボックス 469"/>
        <xdr:cNvSpPr txBox="1"/>
      </xdr:nvSpPr>
      <xdr:spPr>
        <a:xfrm>
          <a:off x="13131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143,008
139,962
70.31
46,782,637
44,207,131
2,532,837
27,557,178
49,910,236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人件費に係る経常経費比率は、類似団体内の最小値である</a:t>
          </a:r>
          <a:r>
            <a:rPr kumimoji="1" lang="en-US" altLang="ja-JP" sz="1100">
              <a:latin typeface="ＭＳ Ｐゴシック"/>
            </a:rPr>
            <a:t>16.2</a:t>
          </a:r>
          <a:r>
            <a:rPr kumimoji="1" lang="ja-JP" altLang="en-US" sz="1100">
              <a:latin typeface="ＭＳ Ｐゴシック"/>
            </a:rPr>
            <a:t>ポイントで、前年度同様に低い水準を維持している。今後も引き続き、人員及び給与等の適正化を図るとともに、行財政改革への取り組みを通じて人件費の抑制に努める。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85090</xdr:rowOff>
    </xdr:from>
    <xdr:to>
      <xdr:col>7</xdr:col>
      <xdr:colOff>15875</xdr:colOff>
      <xdr:row>33</xdr:row>
      <xdr:rowOff>92710</xdr:rowOff>
    </xdr:to>
    <xdr:cxnSp macro="">
      <xdr:nvCxnSpPr>
        <xdr:cNvPr id="64" name="直線コネクタ 63"/>
        <xdr:cNvCxnSpPr/>
      </xdr:nvCxnSpPr>
      <xdr:spPr>
        <a:xfrm flipV="1">
          <a:off x="3987800" y="574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35</xdr:row>
      <xdr:rowOff>62230</xdr:rowOff>
    </xdr:to>
    <xdr:cxnSp macro="">
      <xdr:nvCxnSpPr>
        <xdr:cNvPr id="67" name="直線コネクタ 66"/>
        <xdr:cNvCxnSpPr/>
      </xdr:nvCxnSpPr>
      <xdr:spPr>
        <a:xfrm flipV="1">
          <a:off x="3098800" y="57505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62230</xdr:rowOff>
    </xdr:to>
    <xdr:cxnSp macro="">
      <xdr:nvCxnSpPr>
        <xdr:cNvPr id="70" name="直線コネクタ 69"/>
        <xdr:cNvCxnSpPr/>
      </xdr:nvCxnSpPr>
      <xdr:spPr>
        <a:xfrm>
          <a:off x="2209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54610</xdr:rowOff>
    </xdr:to>
    <xdr:cxnSp macro="">
      <xdr:nvCxnSpPr>
        <xdr:cNvPr id="73" name="直線コネクタ 72"/>
        <xdr:cNvCxnSpPr/>
      </xdr:nvCxnSpPr>
      <xdr:spPr>
        <a:xfrm flipV="1">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34290</xdr:rowOff>
    </xdr:from>
    <xdr:to>
      <xdr:col>7</xdr:col>
      <xdr:colOff>66675</xdr:colOff>
      <xdr:row>33</xdr:row>
      <xdr:rowOff>135890</xdr:rowOff>
    </xdr:to>
    <xdr:sp macro="" textlink="">
      <xdr:nvSpPr>
        <xdr:cNvPr id="83" name="円/楕円 82"/>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114317</xdr:rowOff>
    </xdr:from>
    <xdr:ext cx="762000" cy="259045"/>
    <xdr:sp macro="" textlink="">
      <xdr:nvSpPr>
        <xdr:cNvPr id="84" name="人件費該当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41910</xdr:rowOff>
    </xdr:from>
    <xdr:to>
      <xdr:col>5</xdr:col>
      <xdr:colOff>600075</xdr:colOff>
      <xdr:row>33</xdr:row>
      <xdr:rowOff>143510</xdr:rowOff>
    </xdr:to>
    <xdr:sp macro="" textlink="">
      <xdr:nvSpPr>
        <xdr:cNvPr id="85" name="円/楕円 84"/>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153687</xdr:rowOff>
    </xdr:from>
    <xdr:ext cx="736600" cy="259045"/>
    <xdr:sp macro="" textlink="">
      <xdr:nvSpPr>
        <xdr:cNvPr id="86" name="テキスト ボックス 85"/>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7" name="円/楕円 86"/>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88" name="テキスト ボックス 87"/>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物件費に係る経常収支比率は、類似団体平均と比較して</a:t>
          </a:r>
          <a:r>
            <a:rPr kumimoji="1" lang="en-US" altLang="ja-JP" sz="1100">
              <a:latin typeface="ＭＳ Ｐゴシック"/>
            </a:rPr>
            <a:t>0.5</a:t>
          </a:r>
          <a:r>
            <a:rPr kumimoji="1" lang="ja-JP" altLang="en-US" sz="1100">
              <a:latin typeface="ＭＳ Ｐゴシック"/>
            </a:rPr>
            <a:t>ポイント高い</a:t>
          </a:r>
          <a:r>
            <a:rPr kumimoji="1" lang="en-US" altLang="ja-JP" sz="1100">
              <a:latin typeface="ＭＳ Ｐゴシック"/>
            </a:rPr>
            <a:t>16.2</a:t>
          </a:r>
          <a:r>
            <a:rPr kumimoji="1" lang="ja-JP" altLang="en-US" sz="1100">
              <a:latin typeface="ＭＳ Ｐゴシック"/>
            </a:rPr>
            <a:t>％で、前年度の</a:t>
          </a:r>
          <a:r>
            <a:rPr kumimoji="1" lang="en-US" altLang="ja-JP" sz="1100">
              <a:latin typeface="ＭＳ Ｐゴシック"/>
            </a:rPr>
            <a:t>15.6</a:t>
          </a:r>
          <a:r>
            <a:rPr kumimoji="1" lang="ja-JP" altLang="en-US" sz="1100">
              <a:latin typeface="ＭＳ Ｐゴシック"/>
            </a:rPr>
            <a:t>％から</a:t>
          </a:r>
          <a:r>
            <a:rPr kumimoji="1" lang="en-US" altLang="ja-JP" sz="1100">
              <a:latin typeface="ＭＳ Ｐゴシック"/>
            </a:rPr>
            <a:t>0.6</a:t>
          </a:r>
          <a:r>
            <a:rPr kumimoji="1" lang="ja-JP" altLang="en-US" sz="1100">
              <a:latin typeface="ＭＳ Ｐゴシック"/>
            </a:rPr>
            <a:t>ポイント増加している。物件費等の合計額は庁内システムの更新やふるさと納税に関する事業により増加する一方で、歳出合計が減少となったことなどから物件費の占める割合が増加したことが要因である。今後、行財政改革推進プランに基づく民間委託化、指定管理者制度の導入をさらに推進することで委託料等の増加する可能性も考えられるが、総合的な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123190</xdr:rowOff>
    </xdr:to>
    <xdr:cxnSp macro="">
      <xdr:nvCxnSpPr>
        <xdr:cNvPr id="125" name="直線コネクタ 124"/>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77470</xdr:rowOff>
    </xdr:to>
    <xdr:cxnSp macro="">
      <xdr:nvCxnSpPr>
        <xdr:cNvPr id="128" name="直線コネクタ 127"/>
        <xdr:cNvCxnSpPr/>
      </xdr:nvCxnSpPr>
      <xdr:spPr>
        <a:xfrm>
          <a:off x="14782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54610</xdr:rowOff>
    </xdr:to>
    <xdr:cxnSp macro="">
      <xdr:nvCxnSpPr>
        <xdr:cNvPr id="131" name="直線コネクタ 130"/>
        <xdr:cNvCxnSpPr/>
      </xdr:nvCxnSpPr>
      <xdr:spPr>
        <a:xfrm>
          <a:off x="13893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31750</xdr:rowOff>
    </xdr:to>
    <xdr:cxnSp macro="">
      <xdr:nvCxnSpPr>
        <xdr:cNvPr id="134" name="直線コネクタ 133"/>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44467</xdr:rowOff>
    </xdr:from>
    <xdr:ext cx="762000" cy="259045"/>
    <xdr:sp macro="" textlink="">
      <xdr:nvSpPr>
        <xdr:cNvPr id="145" name="物件費該当値テキスト"/>
        <xdr:cNvSpPr txBox="1"/>
      </xdr:nvSpPr>
      <xdr:spPr>
        <a:xfrm>
          <a:off x="165989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113047</xdr:rowOff>
    </xdr:from>
    <xdr:ext cx="736600" cy="259045"/>
    <xdr:sp macro="" textlink="">
      <xdr:nvSpPr>
        <xdr:cNvPr id="147" name="テキスト ボックス 146"/>
        <xdr:cNvSpPr txBox="1"/>
      </xdr:nvSpPr>
      <xdr:spPr>
        <a:xfrm>
          <a:off x="15290800" y="268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90187</xdr:rowOff>
    </xdr:from>
    <xdr:ext cx="762000" cy="259045"/>
    <xdr:sp macro="" textlink="">
      <xdr:nvSpPr>
        <xdr:cNvPr id="149" name="テキスト ボックス 148"/>
        <xdr:cNvSpPr txBox="1"/>
      </xdr:nvSpPr>
      <xdr:spPr>
        <a:xfrm>
          <a:off x="14401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51" name="テキスト ボックス 150"/>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扶助費に係る経常収支比率は、類似団体平均と比較して</a:t>
          </a:r>
          <a:r>
            <a:rPr kumimoji="1" lang="en-US" altLang="ja-JP" sz="1100">
              <a:latin typeface="ＭＳ Ｐゴシック"/>
            </a:rPr>
            <a:t>3.1</a:t>
          </a:r>
          <a:r>
            <a:rPr kumimoji="1" lang="ja-JP" altLang="en-US" sz="1100">
              <a:latin typeface="ＭＳ Ｐゴシック"/>
            </a:rPr>
            <a:t>ポイント低い</a:t>
          </a:r>
          <a:r>
            <a:rPr kumimoji="1" lang="en-US" altLang="ja-JP" sz="1100">
              <a:latin typeface="ＭＳ Ｐゴシック"/>
            </a:rPr>
            <a:t>8.4</a:t>
          </a:r>
          <a:r>
            <a:rPr kumimoji="1" lang="ja-JP" altLang="en-US" sz="1100">
              <a:latin typeface="ＭＳ Ｐゴシック"/>
            </a:rPr>
            <a:t>％で前年度からは</a:t>
          </a:r>
          <a:r>
            <a:rPr kumimoji="1" lang="en-US" altLang="ja-JP" sz="1100">
              <a:latin typeface="ＭＳ Ｐゴシック"/>
            </a:rPr>
            <a:t>0.7</a:t>
          </a:r>
          <a:r>
            <a:rPr kumimoji="1" lang="ja-JP" altLang="en-US" sz="1100">
              <a:latin typeface="ＭＳ Ｐゴシック"/>
            </a:rPr>
            <a:t>ポイント増加した。扶助費合計額が増加（＋</a:t>
          </a:r>
          <a:r>
            <a:rPr kumimoji="1" lang="en-US" altLang="ja-JP" sz="1100">
              <a:latin typeface="ＭＳ Ｐゴシック"/>
            </a:rPr>
            <a:t>12.8</a:t>
          </a:r>
          <a:r>
            <a:rPr kumimoji="1" lang="ja-JP" altLang="en-US" sz="1100">
              <a:latin typeface="ＭＳ Ｐゴシック"/>
            </a:rPr>
            <a:t>％）となる一方で、歳出合計が減額（－</a:t>
          </a:r>
          <a:r>
            <a:rPr kumimoji="1" lang="en-US" altLang="ja-JP" sz="1100">
              <a:latin typeface="ＭＳ Ｐゴシック"/>
            </a:rPr>
            <a:t>8.2</a:t>
          </a:r>
          <a:r>
            <a:rPr kumimoji="1" lang="ja-JP" altLang="en-US" sz="1100">
              <a:latin typeface="ＭＳ Ｐゴシック"/>
            </a:rPr>
            <a:t>％）となったことなどから扶助費の占める割合が増加したことが要因である。扶助費のうち、臨時福祉給付金事業や子育て世帯臨時特例給付金事業、生活保護費の増加が影響している。将来に向かって社会福祉関連経費は増加傾向にあるが、資格審査の適正化や各種助成費の見直しにより経費の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54</xdr:row>
      <xdr:rowOff>29028</xdr:rowOff>
    </xdr:to>
    <xdr:cxnSp macro="">
      <xdr:nvCxnSpPr>
        <xdr:cNvPr id="188" name="直線コネクタ 187"/>
        <xdr:cNvCxnSpPr/>
      </xdr:nvCxnSpPr>
      <xdr:spPr>
        <a:xfrm>
          <a:off x="3987800" y="9211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53</xdr:row>
      <xdr:rowOff>124278</xdr:rowOff>
    </xdr:to>
    <xdr:cxnSp macro="">
      <xdr:nvCxnSpPr>
        <xdr:cNvPr id="191" name="直線コネクタ 190"/>
        <xdr:cNvCxnSpPr/>
      </xdr:nvCxnSpPr>
      <xdr:spPr>
        <a:xfrm>
          <a:off x="3098800" y="9211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124278</xdr:rowOff>
    </xdr:to>
    <xdr:cxnSp macro="">
      <xdr:nvCxnSpPr>
        <xdr:cNvPr id="194" name="直線コネクタ 193"/>
        <xdr:cNvCxnSpPr/>
      </xdr:nvCxnSpPr>
      <xdr:spPr>
        <a:xfrm>
          <a:off x="2209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53</xdr:row>
      <xdr:rowOff>69850</xdr:rowOff>
    </xdr:to>
    <xdr:cxnSp macro="">
      <xdr:nvCxnSpPr>
        <xdr:cNvPr id="197" name="直線コネクタ 196"/>
        <xdr:cNvCxnSpPr/>
      </xdr:nvCxnSpPr>
      <xdr:spPr>
        <a:xfrm>
          <a:off x="1320800" y="911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7" name="円/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8"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09" name="円/楕円 208"/>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0" name="テキスト ボックス 209"/>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1" name="円/楕円 210"/>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2" name="テキスト ボックス 211"/>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15" name="円/楕円 214"/>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16" name="テキスト ボックス 215"/>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その他に係る経常収支比率は、類似団体平均と比較して</a:t>
          </a:r>
          <a:r>
            <a:rPr kumimoji="1" lang="en-US" altLang="ja-JP" sz="1100">
              <a:latin typeface="ＭＳ Ｐゴシック"/>
            </a:rPr>
            <a:t>1.6</a:t>
          </a:r>
          <a:r>
            <a:rPr kumimoji="1" lang="ja-JP" altLang="en-US" sz="1100">
              <a:latin typeface="ＭＳ Ｐゴシック"/>
            </a:rPr>
            <a:t>ポイント低い１２．５％である。財政調整基金元金積立金の減額があったものの、介護保険特別会計繰出金や後期高齢者医療費負担金等繰出金の増額等があり、全体として前年度と同率となった。今後も特別会計への繰出しについては、使用料等の見直しによる歳入の確保及び経費の節減に取り組み、一般会計の負担軽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95250</xdr:rowOff>
    </xdr:to>
    <xdr:cxnSp macro="">
      <xdr:nvCxnSpPr>
        <xdr:cNvPr id="249" name="直線コネクタ 248"/>
        <xdr:cNvCxnSpPr/>
      </xdr:nvCxnSpPr>
      <xdr:spPr>
        <a:xfrm>
          <a:off x="156718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95250</xdr:rowOff>
    </xdr:to>
    <xdr:cxnSp macro="">
      <xdr:nvCxnSpPr>
        <xdr:cNvPr id="252" name="直線コネクタ 251"/>
        <xdr:cNvCxnSpPr/>
      </xdr:nvCxnSpPr>
      <xdr:spPr>
        <a:xfrm>
          <a:off x="14782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152400</xdr:rowOff>
    </xdr:from>
    <xdr:to>
      <xdr:col>21</xdr:col>
      <xdr:colOff>361950</xdr:colOff>
      <xdr:row>55</xdr:row>
      <xdr:rowOff>19050</xdr:rowOff>
    </xdr:to>
    <xdr:cxnSp macro="">
      <xdr:nvCxnSpPr>
        <xdr:cNvPr id="255" name="直線コネクタ 254"/>
        <xdr:cNvCxnSpPr/>
      </xdr:nvCxnSpPr>
      <xdr:spPr>
        <a:xfrm>
          <a:off x="13893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54</xdr:row>
      <xdr:rowOff>152400</xdr:rowOff>
    </xdr:to>
    <xdr:cxnSp macro="">
      <xdr:nvCxnSpPr>
        <xdr:cNvPr id="258" name="直線コネクタ 257"/>
        <xdr:cNvCxnSpPr/>
      </xdr:nvCxnSpPr>
      <xdr:spPr>
        <a:xfrm>
          <a:off x="13004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68" name="円/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0" name="円/楕円 269"/>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1" name="テキスト ボックス 270"/>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2" name="円/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101600</xdr:rowOff>
    </xdr:from>
    <xdr:to>
      <xdr:col>20</xdr:col>
      <xdr:colOff>209550</xdr:colOff>
      <xdr:row>55</xdr:row>
      <xdr:rowOff>31750</xdr:rowOff>
    </xdr:to>
    <xdr:sp macro="" textlink="">
      <xdr:nvSpPr>
        <xdr:cNvPr id="274" name="円/楕円 273"/>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41927</xdr:rowOff>
    </xdr:from>
    <xdr:ext cx="762000" cy="259045"/>
    <xdr:sp macro="" textlink="">
      <xdr:nvSpPr>
        <xdr:cNvPr id="275" name="テキスト ボックス 274"/>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6" name="円/楕円 275"/>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7" name="テキスト ボックス 276"/>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補助費等に係る経常収支比率は、類似団体平均と比較して</a:t>
          </a:r>
          <a:r>
            <a:rPr kumimoji="1" lang="en-US" altLang="ja-JP" sz="1100">
              <a:latin typeface="ＭＳ Ｐゴシック"/>
            </a:rPr>
            <a:t>3.6</a:t>
          </a:r>
          <a:r>
            <a:rPr kumimoji="1" lang="ja-JP" altLang="en-US" sz="1100">
              <a:latin typeface="ＭＳ Ｐゴシック"/>
            </a:rPr>
            <a:t>ポイント高い。市議会議員選挙があったものの、志太広域事務組合常備消防分担金の減額などがあり、全体として平成</a:t>
          </a:r>
          <a:r>
            <a:rPr kumimoji="1" lang="en-US" altLang="ja-JP" sz="1100">
              <a:latin typeface="ＭＳ Ｐゴシック"/>
            </a:rPr>
            <a:t>25</a:t>
          </a:r>
          <a:r>
            <a:rPr kumimoji="1" lang="ja-JP" altLang="en-US" sz="1100">
              <a:latin typeface="ＭＳ Ｐゴシック"/>
            </a:rPr>
            <a:t>年度から</a:t>
          </a:r>
          <a:r>
            <a:rPr kumimoji="1" lang="en-US" altLang="ja-JP" sz="1100">
              <a:latin typeface="ＭＳ Ｐゴシック"/>
            </a:rPr>
            <a:t>0.3</a:t>
          </a:r>
          <a:r>
            <a:rPr kumimoji="1" lang="ja-JP" altLang="en-US" sz="1100">
              <a:latin typeface="ＭＳ Ｐゴシック"/>
            </a:rPr>
            <a:t>ポイント減少している。今後も行財政改革に継続して取り組み、各団体への補助金の見直し、不適切な補助金の廃止や補助基準の明確化など透明性の確保に努める。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96520</xdr:rowOff>
    </xdr:from>
    <xdr:to>
      <xdr:col>24</xdr:col>
      <xdr:colOff>31750</xdr:colOff>
      <xdr:row>38</xdr:row>
      <xdr:rowOff>119380</xdr:rowOff>
    </xdr:to>
    <xdr:cxnSp macro="">
      <xdr:nvCxnSpPr>
        <xdr:cNvPr id="309" name="直線コネクタ 308"/>
        <xdr:cNvCxnSpPr/>
      </xdr:nvCxnSpPr>
      <xdr:spPr>
        <a:xfrm flipV="1">
          <a:off x="15671800" y="6611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38</xdr:row>
      <xdr:rowOff>119380</xdr:rowOff>
    </xdr:to>
    <xdr:cxnSp macro="">
      <xdr:nvCxnSpPr>
        <xdr:cNvPr id="312" name="直線コネクタ 311"/>
        <xdr:cNvCxnSpPr/>
      </xdr:nvCxnSpPr>
      <xdr:spPr>
        <a:xfrm>
          <a:off x="14782800" y="63296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36</xdr:row>
      <xdr:rowOff>157480</xdr:rowOff>
    </xdr:to>
    <xdr:cxnSp macro="">
      <xdr:nvCxnSpPr>
        <xdr:cNvPr id="315" name="直線コネクタ 314"/>
        <xdr:cNvCxnSpPr/>
      </xdr:nvCxnSpPr>
      <xdr:spPr>
        <a:xfrm>
          <a:off x="13893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142240</xdr:rowOff>
    </xdr:from>
    <xdr:to>
      <xdr:col>20</xdr:col>
      <xdr:colOff>158750</xdr:colOff>
      <xdr:row>36</xdr:row>
      <xdr:rowOff>157480</xdr:rowOff>
    </xdr:to>
    <xdr:cxnSp macro="">
      <xdr:nvCxnSpPr>
        <xdr:cNvPr id="318" name="直線コネクタ 317"/>
        <xdr:cNvCxnSpPr/>
      </xdr:nvCxnSpPr>
      <xdr:spPr>
        <a:xfrm>
          <a:off x="13004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45720</xdr:rowOff>
    </xdr:from>
    <xdr:to>
      <xdr:col>24</xdr:col>
      <xdr:colOff>82550</xdr:colOff>
      <xdr:row>38</xdr:row>
      <xdr:rowOff>147320</xdr:rowOff>
    </xdr:to>
    <xdr:sp macro="" textlink="">
      <xdr:nvSpPr>
        <xdr:cNvPr id="328" name="円/楕円 327"/>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17797</xdr:rowOff>
    </xdr:from>
    <xdr:ext cx="762000" cy="259045"/>
    <xdr:sp macro="" textlink="">
      <xdr:nvSpPr>
        <xdr:cNvPr id="329"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68580</xdr:rowOff>
    </xdr:from>
    <xdr:to>
      <xdr:col>22</xdr:col>
      <xdr:colOff>615950</xdr:colOff>
      <xdr:row>38</xdr:row>
      <xdr:rowOff>170180</xdr:rowOff>
    </xdr:to>
    <xdr:sp macro="" textlink="">
      <xdr:nvSpPr>
        <xdr:cNvPr id="330" name="円/楕円 329"/>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154957</xdr:rowOff>
    </xdr:from>
    <xdr:ext cx="736600" cy="259045"/>
    <xdr:sp macro="" textlink="">
      <xdr:nvSpPr>
        <xdr:cNvPr id="331" name="テキスト ボックス 330"/>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2" name="円/楕円 331"/>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3" name="テキスト ボックス 332"/>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4" name="円/楕円 333"/>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5" name="テキスト ボックス 334"/>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6" name="円/楕円 335"/>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37" name="テキスト ボックス 336"/>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公債費に係る経常収支比率は、類似団体平均より</a:t>
          </a:r>
          <a:r>
            <a:rPr kumimoji="1" lang="en-US" altLang="ja-JP" sz="1100">
              <a:latin typeface="ＭＳ Ｐゴシック"/>
            </a:rPr>
            <a:t>1.4</a:t>
          </a:r>
          <a:r>
            <a:rPr kumimoji="1" lang="ja-JP" altLang="en-US" sz="1100">
              <a:latin typeface="ＭＳ Ｐゴシック"/>
            </a:rPr>
            <a:t>ポイント高い</a:t>
          </a:r>
          <a:r>
            <a:rPr kumimoji="1" lang="en-US" altLang="ja-JP" sz="1100">
              <a:latin typeface="ＭＳ Ｐゴシック"/>
            </a:rPr>
            <a:t>18.0</a:t>
          </a:r>
          <a:r>
            <a:rPr kumimoji="1" lang="ja-JP" altLang="en-US" sz="1100">
              <a:latin typeface="ＭＳ Ｐゴシック"/>
            </a:rPr>
            <a:t>％で、前年度の</a:t>
          </a:r>
          <a:r>
            <a:rPr kumimoji="1" lang="en-US" altLang="ja-JP" sz="1100">
              <a:latin typeface="ＭＳ Ｐゴシック"/>
            </a:rPr>
            <a:t>17.9</a:t>
          </a:r>
          <a:r>
            <a:rPr kumimoji="1" lang="ja-JP" altLang="en-US" sz="1100">
              <a:latin typeface="ＭＳ Ｐゴシック"/>
            </a:rPr>
            <a:t>％から</a:t>
          </a:r>
          <a:r>
            <a:rPr kumimoji="1" lang="en-US" altLang="ja-JP" sz="1100">
              <a:latin typeface="ＭＳ Ｐゴシック"/>
            </a:rPr>
            <a:t>0.1</a:t>
          </a:r>
          <a:r>
            <a:rPr kumimoji="1" lang="ja-JP" altLang="en-US" sz="1100">
              <a:latin typeface="ＭＳ Ｐゴシック"/>
            </a:rPr>
            <a:t>ポイント増加している。公債費合計額が増加、歳出合計が減少となったことなどから公債費の占める割合が増加したことが要因である。地方債残高は減少しているものの、区画整理事業など大規模な継続事業や、今後、公共施設等の整備が想定されるため、引き続き計画的な借入れや繰上償還の実施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35561</xdr:rowOff>
    </xdr:to>
    <xdr:cxnSp macro="">
      <xdr:nvCxnSpPr>
        <xdr:cNvPr id="367" name="直線コネクタ 366"/>
        <xdr:cNvCxnSpPr/>
      </xdr:nvCxnSpPr>
      <xdr:spPr>
        <a:xfrm>
          <a:off x="3987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30987</xdr:rowOff>
    </xdr:to>
    <xdr:cxnSp macro="">
      <xdr:nvCxnSpPr>
        <xdr:cNvPr id="370" name="直線コネクタ 369"/>
        <xdr:cNvCxnSpPr/>
      </xdr:nvCxnSpPr>
      <xdr:spPr>
        <a:xfrm>
          <a:off x="3098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12700</xdr:rowOff>
    </xdr:to>
    <xdr:cxnSp macro="">
      <xdr:nvCxnSpPr>
        <xdr:cNvPr id="373" name="直線コネクタ 372"/>
        <xdr:cNvCxnSpPr/>
      </xdr:nvCxnSpPr>
      <xdr:spPr>
        <a:xfrm>
          <a:off x="2209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3556</xdr:rowOff>
    </xdr:to>
    <xdr:cxnSp macro="">
      <xdr:nvCxnSpPr>
        <xdr:cNvPr id="376" name="直線コネクタ 375"/>
        <xdr:cNvCxnSpPr/>
      </xdr:nvCxnSpPr>
      <xdr:spPr>
        <a:xfrm flipV="1">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6" name="円/楕円 385"/>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7"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8" name="円/楕円 387"/>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9" name="テキスト ボックス 388"/>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0" name="円/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2" name="円/楕円 391"/>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93" name="テキスト ボックス 392"/>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公債費以外に係る経常収支比率は、類似団体平均と比較して</a:t>
          </a:r>
          <a:r>
            <a:rPr kumimoji="1" lang="en-US" altLang="ja-JP" sz="1100">
              <a:latin typeface="ＭＳ Ｐゴシック"/>
            </a:rPr>
            <a:t>8.3</a:t>
          </a:r>
          <a:r>
            <a:rPr kumimoji="1" lang="ja-JP" altLang="en-US" sz="1100">
              <a:latin typeface="ＭＳ Ｐゴシック"/>
            </a:rPr>
            <a:t>ポイント低い</a:t>
          </a:r>
          <a:r>
            <a:rPr kumimoji="1" lang="en-US" altLang="ja-JP" sz="1100">
              <a:latin typeface="ＭＳ Ｐゴシック"/>
            </a:rPr>
            <a:t>65.9</a:t>
          </a:r>
          <a:r>
            <a:rPr kumimoji="1" lang="ja-JP" altLang="en-US" sz="1100">
              <a:latin typeface="ＭＳ Ｐゴシック"/>
            </a:rPr>
            <a:t>％で、前年度の</a:t>
          </a:r>
          <a:r>
            <a:rPr kumimoji="1" lang="en-US" altLang="ja-JP" sz="1100">
              <a:latin typeface="ＭＳ Ｐゴシック"/>
            </a:rPr>
            <a:t>65.0</a:t>
          </a:r>
          <a:r>
            <a:rPr kumimoji="1" lang="ja-JP" altLang="en-US" sz="1100">
              <a:latin typeface="ＭＳ Ｐゴシック"/>
            </a:rPr>
            <a:t>％から</a:t>
          </a:r>
          <a:r>
            <a:rPr kumimoji="1" lang="en-US" altLang="ja-JP" sz="1100">
              <a:latin typeface="ＭＳ Ｐゴシック"/>
            </a:rPr>
            <a:t>0.9</a:t>
          </a:r>
          <a:r>
            <a:rPr kumimoji="1" lang="ja-JP" altLang="en-US" sz="1100">
              <a:latin typeface="ＭＳ Ｐゴシック"/>
            </a:rPr>
            <a:t>ポイント増加している。要因は主に会計全体のうち扶助費の占める割合が増えたことによるものである。各費目経費について今後も適正な管理を図り歳出抑制に努める。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168148</xdr:rowOff>
    </xdr:to>
    <xdr:cxnSp macro="">
      <xdr:nvCxnSpPr>
        <xdr:cNvPr id="426" name="直線コネクタ 425"/>
        <xdr:cNvCxnSpPr/>
      </xdr:nvCxnSpPr>
      <xdr:spPr>
        <a:xfrm>
          <a:off x="15671800" y="12814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127000</xdr:rowOff>
    </xdr:to>
    <xdr:cxnSp macro="">
      <xdr:nvCxnSpPr>
        <xdr:cNvPr id="429" name="直線コネクタ 428"/>
        <xdr:cNvCxnSpPr/>
      </xdr:nvCxnSpPr>
      <xdr:spPr>
        <a:xfrm>
          <a:off x="14782800" y="12777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90424</xdr:rowOff>
    </xdr:to>
    <xdr:cxnSp macro="">
      <xdr:nvCxnSpPr>
        <xdr:cNvPr id="432" name="直線コネクタ 431"/>
        <xdr:cNvCxnSpPr/>
      </xdr:nvCxnSpPr>
      <xdr:spPr>
        <a:xfrm>
          <a:off x="13893800" y="127182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30988</xdr:rowOff>
    </xdr:to>
    <xdr:cxnSp macro="">
      <xdr:nvCxnSpPr>
        <xdr:cNvPr id="435" name="直線コネクタ 434"/>
        <xdr:cNvCxnSpPr/>
      </xdr:nvCxnSpPr>
      <xdr:spPr>
        <a:xfrm>
          <a:off x="13004800" y="126542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39" name="テキスト ボックス 43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117348</xdr:rowOff>
    </xdr:from>
    <xdr:to>
      <xdr:col>24</xdr:col>
      <xdr:colOff>82550</xdr:colOff>
      <xdr:row>75</xdr:row>
      <xdr:rowOff>47498</xdr:rowOff>
    </xdr:to>
    <xdr:sp macro="" textlink="">
      <xdr:nvSpPr>
        <xdr:cNvPr id="445" name="円/楕円 444"/>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25925</xdr:rowOff>
    </xdr:from>
    <xdr:ext cx="762000" cy="259045"/>
    <xdr:sp macro="" textlink="">
      <xdr:nvSpPr>
        <xdr:cNvPr id="446" name="公債費以外該当値テキスト"/>
        <xdr:cNvSpPr txBox="1"/>
      </xdr:nvSpPr>
      <xdr:spPr>
        <a:xfrm>
          <a:off x="16598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7" name="円/楕円 446"/>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8" name="テキスト ボックス 447"/>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49" name="円/楕円 448"/>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0" name="テキスト ボックス 449"/>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1" name="円/楕円 450"/>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2" name="テキスト ボックス 451"/>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3" name="円/楕円 452"/>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4" name="テキスト ボックス 453"/>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50691</xdr:rowOff>
    </xdr:from>
    <xdr:to>
      <xdr:col>4</xdr:col>
      <xdr:colOff>1117600</xdr:colOff>
      <xdr:row>17</xdr:row>
      <xdr:rowOff>67118</xdr:rowOff>
    </xdr:to>
    <xdr:cxnSp macro="">
      <xdr:nvCxnSpPr>
        <xdr:cNvPr id="52" name="直線コネクタ 51"/>
        <xdr:cNvCxnSpPr/>
      </xdr:nvCxnSpPr>
      <xdr:spPr bwMode="auto">
        <a:xfrm flipV="1">
          <a:off x="5003800" y="3012966"/>
          <a:ext cx="6477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67118</xdr:rowOff>
    </xdr:from>
    <xdr:to>
      <xdr:col>4</xdr:col>
      <xdr:colOff>469900</xdr:colOff>
      <xdr:row>17</xdr:row>
      <xdr:rowOff>99187</xdr:rowOff>
    </xdr:to>
    <xdr:cxnSp macro="">
      <xdr:nvCxnSpPr>
        <xdr:cNvPr id="55" name="直線コネクタ 54"/>
        <xdr:cNvCxnSpPr/>
      </xdr:nvCxnSpPr>
      <xdr:spPr bwMode="auto">
        <a:xfrm flipV="1">
          <a:off x="4305300" y="3029393"/>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43670</xdr:rowOff>
    </xdr:from>
    <xdr:to>
      <xdr:col>3</xdr:col>
      <xdr:colOff>904875</xdr:colOff>
      <xdr:row>17</xdr:row>
      <xdr:rowOff>99187</xdr:rowOff>
    </xdr:to>
    <xdr:cxnSp macro="">
      <xdr:nvCxnSpPr>
        <xdr:cNvPr id="58" name="直線コネクタ 57"/>
        <xdr:cNvCxnSpPr/>
      </xdr:nvCxnSpPr>
      <xdr:spPr bwMode="auto">
        <a:xfrm>
          <a:off x="3606800" y="3005945"/>
          <a:ext cx="6985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28713</xdr:rowOff>
    </xdr:from>
    <xdr:to>
      <xdr:col>3</xdr:col>
      <xdr:colOff>206375</xdr:colOff>
      <xdr:row>17</xdr:row>
      <xdr:rowOff>43670</xdr:rowOff>
    </xdr:to>
    <xdr:cxnSp macro="">
      <xdr:nvCxnSpPr>
        <xdr:cNvPr id="61" name="直線コネクタ 60"/>
        <xdr:cNvCxnSpPr/>
      </xdr:nvCxnSpPr>
      <xdr:spPr bwMode="auto">
        <a:xfrm>
          <a:off x="2908300" y="2990988"/>
          <a:ext cx="698500" cy="1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63923</xdr:rowOff>
    </xdr:from>
    <xdr:ext cx="762000" cy="259045"/>
    <xdr:sp macro="" textlink="">
      <xdr:nvSpPr>
        <xdr:cNvPr id="65" name="テキスト ボックス 64"/>
        <xdr:cNvSpPr txBox="1"/>
      </xdr:nvSpPr>
      <xdr:spPr>
        <a:xfrm>
          <a:off x="25273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171341</xdr:rowOff>
    </xdr:from>
    <xdr:to>
      <xdr:col>5</xdr:col>
      <xdr:colOff>34925</xdr:colOff>
      <xdr:row>17</xdr:row>
      <xdr:rowOff>101491</xdr:rowOff>
    </xdr:to>
    <xdr:sp macro="" textlink="">
      <xdr:nvSpPr>
        <xdr:cNvPr id="71" name="円/楕円 70"/>
        <xdr:cNvSpPr/>
      </xdr:nvSpPr>
      <xdr:spPr bwMode="auto">
        <a:xfrm>
          <a:off x="5600700" y="2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143418</xdr:rowOff>
    </xdr:from>
    <xdr:ext cx="762000" cy="259045"/>
    <xdr:sp macro="" textlink="">
      <xdr:nvSpPr>
        <xdr:cNvPr id="72" name="人口1人当たり決算額の推移該当値テキスト130"/>
        <xdr:cNvSpPr txBox="1"/>
      </xdr:nvSpPr>
      <xdr:spPr>
        <a:xfrm>
          <a:off x="5740400" y="293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16318</xdr:rowOff>
    </xdr:from>
    <xdr:to>
      <xdr:col>4</xdr:col>
      <xdr:colOff>520700</xdr:colOff>
      <xdr:row>17</xdr:row>
      <xdr:rowOff>117918</xdr:rowOff>
    </xdr:to>
    <xdr:sp macro="" textlink="">
      <xdr:nvSpPr>
        <xdr:cNvPr id="73" name="円/楕円 72"/>
        <xdr:cNvSpPr/>
      </xdr:nvSpPr>
      <xdr:spPr bwMode="auto">
        <a:xfrm>
          <a:off x="4953000" y="29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102695</xdr:rowOff>
    </xdr:from>
    <xdr:ext cx="736600" cy="259045"/>
    <xdr:sp macro="" textlink="">
      <xdr:nvSpPr>
        <xdr:cNvPr id="74" name="テキスト ボックス 73"/>
        <xdr:cNvSpPr txBox="1"/>
      </xdr:nvSpPr>
      <xdr:spPr>
        <a:xfrm>
          <a:off x="4622800" y="306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48387</xdr:rowOff>
    </xdr:from>
    <xdr:to>
      <xdr:col>3</xdr:col>
      <xdr:colOff>955675</xdr:colOff>
      <xdr:row>17</xdr:row>
      <xdr:rowOff>149987</xdr:rowOff>
    </xdr:to>
    <xdr:sp macro="" textlink="">
      <xdr:nvSpPr>
        <xdr:cNvPr id="75" name="円/楕円 74"/>
        <xdr:cNvSpPr/>
      </xdr:nvSpPr>
      <xdr:spPr bwMode="auto">
        <a:xfrm>
          <a:off x="4254500" y="30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134764</xdr:rowOff>
    </xdr:from>
    <xdr:ext cx="762000" cy="259045"/>
    <xdr:sp macro="" textlink="">
      <xdr:nvSpPr>
        <xdr:cNvPr id="76" name="テキスト ボックス 75"/>
        <xdr:cNvSpPr txBox="1"/>
      </xdr:nvSpPr>
      <xdr:spPr>
        <a:xfrm>
          <a:off x="3924300" y="30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164320</xdr:rowOff>
    </xdr:from>
    <xdr:to>
      <xdr:col>3</xdr:col>
      <xdr:colOff>257175</xdr:colOff>
      <xdr:row>17</xdr:row>
      <xdr:rowOff>94470</xdr:rowOff>
    </xdr:to>
    <xdr:sp macro="" textlink="">
      <xdr:nvSpPr>
        <xdr:cNvPr id="77" name="円/楕円 76"/>
        <xdr:cNvSpPr/>
      </xdr:nvSpPr>
      <xdr:spPr bwMode="auto">
        <a:xfrm>
          <a:off x="3556000" y="295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79247</xdr:rowOff>
    </xdr:from>
    <xdr:ext cx="762000" cy="259045"/>
    <xdr:sp macro="" textlink="">
      <xdr:nvSpPr>
        <xdr:cNvPr id="78" name="テキスト ボックス 77"/>
        <xdr:cNvSpPr txBox="1"/>
      </xdr:nvSpPr>
      <xdr:spPr>
        <a:xfrm>
          <a:off x="3225800" y="30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149363</xdr:rowOff>
    </xdr:from>
    <xdr:to>
      <xdr:col>2</xdr:col>
      <xdr:colOff>692150</xdr:colOff>
      <xdr:row>17</xdr:row>
      <xdr:rowOff>79513</xdr:rowOff>
    </xdr:to>
    <xdr:sp macro="" textlink="">
      <xdr:nvSpPr>
        <xdr:cNvPr id="79" name="円/楕円 78"/>
        <xdr:cNvSpPr/>
      </xdr:nvSpPr>
      <xdr:spPr bwMode="auto">
        <a:xfrm>
          <a:off x="2857500" y="294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64290</xdr:rowOff>
    </xdr:from>
    <xdr:ext cx="762000" cy="259045"/>
    <xdr:sp macro="" textlink="">
      <xdr:nvSpPr>
        <xdr:cNvPr id="80" name="テキスト ボックス 79"/>
        <xdr:cNvSpPr txBox="1"/>
      </xdr:nvSpPr>
      <xdr:spPr>
        <a:xfrm>
          <a:off x="2527300" y="30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169814</xdr:rowOff>
    </xdr:from>
    <xdr:to>
      <xdr:col>4</xdr:col>
      <xdr:colOff>1117600</xdr:colOff>
      <xdr:row>35</xdr:row>
      <xdr:rowOff>271671</xdr:rowOff>
    </xdr:to>
    <xdr:cxnSp macro="">
      <xdr:nvCxnSpPr>
        <xdr:cNvPr id="115" name="直線コネクタ 114"/>
        <xdr:cNvCxnSpPr/>
      </xdr:nvCxnSpPr>
      <xdr:spPr bwMode="auto">
        <a:xfrm>
          <a:off x="5003800" y="6780164"/>
          <a:ext cx="647700" cy="10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256448</xdr:rowOff>
    </xdr:from>
    <xdr:ext cx="762000" cy="259045"/>
    <xdr:sp macro="" textlink="">
      <xdr:nvSpPr>
        <xdr:cNvPr id="116" name="人口1人当たり決算額の推移平均値テキスト445"/>
        <xdr:cNvSpPr txBox="1"/>
      </xdr:nvSpPr>
      <xdr:spPr>
        <a:xfrm>
          <a:off x="5740400" y="6866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169814</xdr:rowOff>
    </xdr:from>
    <xdr:to>
      <xdr:col>4</xdr:col>
      <xdr:colOff>469900</xdr:colOff>
      <xdr:row>35</xdr:row>
      <xdr:rowOff>191465</xdr:rowOff>
    </xdr:to>
    <xdr:cxnSp macro="">
      <xdr:nvCxnSpPr>
        <xdr:cNvPr id="118" name="直線コネクタ 117"/>
        <xdr:cNvCxnSpPr/>
      </xdr:nvCxnSpPr>
      <xdr:spPr bwMode="auto">
        <a:xfrm flipV="1">
          <a:off x="4305300" y="6780164"/>
          <a:ext cx="698500" cy="2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131964</xdr:rowOff>
    </xdr:from>
    <xdr:to>
      <xdr:col>3</xdr:col>
      <xdr:colOff>904875</xdr:colOff>
      <xdr:row>35</xdr:row>
      <xdr:rowOff>191465</xdr:rowOff>
    </xdr:to>
    <xdr:cxnSp macro="">
      <xdr:nvCxnSpPr>
        <xdr:cNvPr id="121" name="直線コネクタ 120"/>
        <xdr:cNvCxnSpPr/>
      </xdr:nvCxnSpPr>
      <xdr:spPr bwMode="auto">
        <a:xfrm>
          <a:off x="3606800" y="6742314"/>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77622</xdr:rowOff>
    </xdr:from>
    <xdr:to>
      <xdr:col>3</xdr:col>
      <xdr:colOff>206375</xdr:colOff>
      <xdr:row>35</xdr:row>
      <xdr:rowOff>131964</xdr:rowOff>
    </xdr:to>
    <xdr:cxnSp macro="">
      <xdr:nvCxnSpPr>
        <xdr:cNvPr id="124" name="直線コネクタ 123"/>
        <xdr:cNvCxnSpPr/>
      </xdr:nvCxnSpPr>
      <xdr:spPr bwMode="auto">
        <a:xfrm>
          <a:off x="2908300" y="6687972"/>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220871</xdr:rowOff>
    </xdr:from>
    <xdr:to>
      <xdr:col>5</xdr:col>
      <xdr:colOff>34925</xdr:colOff>
      <xdr:row>35</xdr:row>
      <xdr:rowOff>322471</xdr:rowOff>
    </xdr:to>
    <xdr:sp macro="" textlink="">
      <xdr:nvSpPr>
        <xdr:cNvPr id="134" name="円/楕円 133"/>
        <xdr:cNvSpPr/>
      </xdr:nvSpPr>
      <xdr:spPr bwMode="auto">
        <a:xfrm>
          <a:off x="5600700" y="683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65948</xdr:rowOff>
    </xdr:from>
    <xdr:ext cx="762000" cy="259045"/>
    <xdr:sp macro="" textlink="">
      <xdr:nvSpPr>
        <xdr:cNvPr id="135" name="人口1人当たり決算額の推移該当値テキスト445"/>
        <xdr:cNvSpPr txBox="1"/>
      </xdr:nvSpPr>
      <xdr:spPr>
        <a:xfrm>
          <a:off x="5740400" y="667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119014</xdr:rowOff>
    </xdr:from>
    <xdr:to>
      <xdr:col>4</xdr:col>
      <xdr:colOff>520700</xdr:colOff>
      <xdr:row>35</xdr:row>
      <xdr:rowOff>220614</xdr:rowOff>
    </xdr:to>
    <xdr:sp macro="" textlink="">
      <xdr:nvSpPr>
        <xdr:cNvPr id="136" name="円/楕円 135"/>
        <xdr:cNvSpPr/>
      </xdr:nvSpPr>
      <xdr:spPr bwMode="auto">
        <a:xfrm>
          <a:off x="4953000" y="672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230791</xdr:rowOff>
    </xdr:from>
    <xdr:ext cx="736600" cy="259045"/>
    <xdr:sp macro="" textlink="">
      <xdr:nvSpPr>
        <xdr:cNvPr id="137" name="テキスト ボックス 136"/>
        <xdr:cNvSpPr txBox="1"/>
      </xdr:nvSpPr>
      <xdr:spPr>
        <a:xfrm>
          <a:off x="4622800" y="649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140665</xdr:rowOff>
    </xdr:from>
    <xdr:to>
      <xdr:col>3</xdr:col>
      <xdr:colOff>955675</xdr:colOff>
      <xdr:row>35</xdr:row>
      <xdr:rowOff>242265</xdr:rowOff>
    </xdr:to>
    <xdr:sp macro="" textlink="">
      <xdr:nvSpPr>
        <xdr:cNvPr id="138" name="円/楕円 137"/>
        <xdr:cNvSpPr/>
      </xdr:nvSpPr>
      <xdr:spPr bwMode="auto">
        <a:xfrm>
          <a:off x="4254500" y="67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252442</xdr:rowOff>
    </xdr:from>
    <xdr:ext cx="762000" cy="259045"/>
    <xdr:sp macro="" textlink="">
      <xdr:nvSpPr>
        <xdr:cNvPr id="139" name="テキスト ボックス 138"/>
        <xdr:cNvSpPr txBox="1"/>
      </xdr:nvSpPr>
      <xdr:spPr>
        <a:xfrm>
          <a:off x="3924300" y="651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81164</xdr:rowOff>
    </xdr:from>
    <xdr:to>
      <xdr:col>3</xdr:col>
      <xdr:colOff>257175</xdr:colOff>
      <xdr:row>35</xdr:row>
      <xdr:rowOff>182764</xdr:rowOff>
    </xdr:to>
    <xdr:sp macro="" textlink="">
      <xdr:nvSpPr>
        <xdr:cNvPr id="140" name="円/楕円 139"/>
        <xdr:cNvSpPr/>
      </xdr:nvSpPr>
      <xdr:spPr bwMode="auto">
        <a:xfrm>
          <a:off x="3556000" y="669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192941</xdr:rowOff>
    </xdr:from>
    <xdr:ext cx="762000" cy="259045"/>
    <xdr:sp macro="" textlink="">
      <xdr:nvSpPr>
        <xdr:cNvPr id="141" name="テキスト ボックス 140"/>
        <xdr:cNvSpPr txBox="1"/>
      </xdr:nvSpPr>
      <xdr:spPr>
        <a:xfrm>
          <a:off x="3225800" y="646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26822</xdr:rowOff>
    </xdr:from>
    <xdr:to>
      <xdr:col>2</xdr:col>
      <xdr:colOff>692150</xdr:colOff>
      <xdr:row>35</xdr:row>
      <xdr:rowOff>128422</xdr:rowOff>
    </xdr:to>
    <xdr:sp macro="" textlink="">
      <xdr:nvSpPr>
        <xdr:cNvPr id="142" name="円/楕円 141"/>
        <xdr:cNvSpPr/>
      </xdr:nvSpPr>
      <xdr:spPr bwMode="auto">
        <a:xfrm>
          <a:off x="2857500" y="663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138599</xdr:rowOff>
    </xdr:from>
    <xdr:ext cx="762000" cy="259045"/>
    <xdr:sp macro="" textlink="">
      <xdr:nvSpPr>
        <xdr:cNvPr id="143" name="テキスト ボックス 142"/>
        <xdr:cNvSpPr txBox="1"/>
      </xdr:nvSpPr>
      <xdr:spPr>
        <a:xfrm>
          <a:off x="2527300" y="640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335</a:t>
          </a:r>
          <a:r>
            <a:rPr kumimoji="1" lang="ja-JP" altLang="en-US" sz="1100">
              <a:latin typeface="ＭＳ ゴシック" pitchFamily="49" charset="-128"/>
              <a:ea typeface="ＭＳ ゴシック" pitchFamily="49" charset="-128"/>
            </a:rPr>
            <a:t>百万円の基金を積み立てた。</a:t>
          </a:r>
        </a:p>
        <a:p>
          <a:r>
            <a:rPr kumimoji="1" lang="ja-JP" altLang="en-US" sz="1100">
              <a:latin typeface="ＭＳ ゴシック" pitchFamily="49" charset="-128"/>
              <a:ea typeface="ＭＳ ゴシック" pitchFamily="49" charset="-128"/>
            </a:rPr>
            <a:t>○実質収支額</a:t>
          </a:r>
        </a:p>
        <a:p>
          <a:r>
            <a:rPr kumimoji="1" lang="ja-JP" altLang="en-US" sz="1100">
              <a:latin typeface="ＭＳ ゴシック" pitchFamily="49" charset="-128"/>
              <a:ea typeface="ＭＳ ゴシック" pitchFamily="49" charset="-128"/>
            </a:rPr>
            <a:t>　歳出全体の抑制などにより平成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年度は標準財政規模に対し</a:t>
          </a:r>
          <a:r>
            <a:rPr kumimoji="1" lang="en-US" altLang="ja-JP" sz="1100">
              <a:latin typeface="ＭＳ ゴシック" pitchFamily="49" charset="-128"/>
              <a:ea typeface="ＭＳ ゴシック" pitchFamily="49" charset="-128"/>
            </a:rPr>
            <a:t>9.19</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○実質単年度収支</a:t>
          </a:r>
        </a:p>
        <a:p>
          <a:r>
            <a:rPr kumimoji="1" lang="ja-JP" altLang="en-US" sz="1100">
              <a:latin typeface="ＭＳ ゴシック" pitchFamily="49" charset="-128"/>
              <a:ea typeface="ＭＳ ゴシック" pitchFamily="49" charset="-128"/>
            </a:rPr>
            <a:t>　財政調整基金について平成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1,457</a:t>
          </a:r>
          <a:r>
            <a:rPr kumimoji="1" lang="ja-JP" altLang="en-US" sz="1100">
              <a:latin typeface="ＭＳ ゴシック" pitchFamily="49" charset="-128"/>
              <a:ea typeface="ＭＳ ゴシック" pitchFamily="49" charset="-128"/>
            </a:rPr>
            <a:t>百万円積み立てたのに対し、</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335</a:t>
          </a:r>
          <a:r>
            <a:rPr kumimoji="1" lang="ja-JP" altLang="en-US" sz="1100">
              <a:latin typeface="ＭＳ ゴシック" pitchFamily="49" charset="-128"/>
              <a:ea typeface="ＭＳ ゴシック" pitchFamily="49" charset="-128"/>
            </a:rPr>
            <a:t>百万円だったことから実質単年度収支は前年度より少ない標準財政規模比</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将来的に税収の伸びは期待できず、財政状況の厳しい状態が続くことを見込んでおり、今後も財政計画に基づき歳出削減等の適切な財政調整基金残高の確保に努める。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年度以降、各会計においてはいずれも黒字である。平成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年度まであった病院会計の基準外の経営支援金は平成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年度以降はなく、他の会計についても健全な財政運営に努めている。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各会計において、使用料等の見直し及び歳出の削減を図り、適切な財政運営及び企業経営を行っていく。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元利償還金については、長期債元金償還金の増等により、平成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年度は前年度比</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早期健全化基準未満であるが、今後とも地方債発行の抑制を基調とし、比率の更なる改善を図る。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地方債の現在高と公営企業債繰入見込額は減少、組合等負担等見込額と退職手当見込額は増加したが、全体としては将来負担額は前年度に比べ</a:t>
          </a:r>
          <a:r>
            <a:rPr kumimoji="1" lang="en-US" altLang="ja-JP" sz="1100">
              <a:latin typeface="ＭＳ ゴシック" pitchFamily="49" charset="-128"/>
              <a:ea typeface="ＭＳ ゴシック" pitchFamily="49" charset="-128"/>
            </a:rPr>
            <a:t>955</a:t>
          </a:r>
          <a:r>
            <a:rPr kumimoji="1" lang="ja-JP" altLang="en-US" sz="1100">
              <a:latin typeface="ＭＳ ゴシック" pitchFamily="49" charset="-128"/>
              <a:ea typeface="ＭＳ ゴシック" pitchFamily="49" charset="-128"/>
            </a:rPr>
            <a:t>百万円減少した。</a:t>
          </a:r>
        </a:p>
        <a:p>
          <a:r>
            <a:rPr kumimoji="1" lang="ja-JP" altLang="en-US" sz="1100">
              <a:latin typeface="ＭＳ ゴシック" pitchFamily="49" charset="-128"/>
              <a:ea typeface="ＭＳ ゴシック" pitchFamily="49" charset="-128"/>
            </a:rPr>
            <a:t>　充当可能基金などの増加により、充当可能財源等が</a:t>
          </a:r>
          <a:r>
            <a:rPr kumimoji="1" lang="en-US" altLang="ja-JP" sz="1100">
              <a:latin typeface="ＭＳ ゴシック" pitchFamily="49" charset="-128"/>
              <a:ea typeface="ＭＳ ゴシック" pitchFamily="49" charset="-128"/>
            </a:rPr>
            <a:t>864</a:t>
          </a:r>
          <a:r>
            <a:rPr kumimoji="1" lang="ja-JP" altLang="en-US" sz="1100">
              <a:latin typeface="ＭＳ ゴシック" pitchFamily="49" charset="-128"/>
              <a:ea typeface="ＭＳ ゴシック" pitchFamily="49" charset="-128"/>
            </a:rPr>
            <a:t>百万円増加したことなどから、将来負担比率の分子は前年度に比べ</a:t>
          </a:r>
          <a:r>
            <a:rPr kumimoji="1" lang="en-US" altLang="ja-JP" sz="1100">
              <a:latin typeface="ＭＳ ゴシック" pitchFamily="49" charset="-128"/>
              <a:ea typeface="ＭＳ ゴシック" pitchFamily="49" charset="-128"/>
            </a:rPr>
            <a:t>1,819</a:t>
          </a:r>
          <a:r>
            <a:rPr kumimoji="1" lang="ja-JP" altLang="en-US" sz="1100">
              <a:latin typeface="ＭＳ ゴシック" pitchFamily="49" charset="-128"/>
              <a:ea typeface="ＭＳ ゴシック" pitchFamily="49" charset="-128"/>
            </a:rPr>
            <a:t>百万円減となっている。</a:t>
          </a:r>
        </a:p>
        <a:p>
          <a:r>
            <a:rPr kumimoji="1" lang="ja-JP" altLang="en-US" sz="1100">
              <a:latin typeface="ＭＳ ゴシック" pitchFamily="49" charset="-128"/>
              <a:ea typeface="ＭＳ ゴシック" pitchFamily="49" charset="-128"/>
            </a:rPr>
            <a:t>　早期健全化基準未満であるが、今後とも地方債発行の抑制を基調とし、比率の更なる改善を図る。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46782637</v>
      </c>
      <c r="BO4" s="349"/>
      <c r="BP4" s="349"/>
      <c r="BQ4" s="349"/>
      <c r="BR4" s="349"/>
      <c r="BS4" s="349"/>
      <c r="BT4" s="349"/>
      <c r="BU4" s="350"/>
      <c r="BV4" s="348">
        <v>50480378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9.1999999999999993</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44207131</v>
      </c>
      <c r="BO5" s="386"/>
      <c r="BP5" s="386"/>
      <c r="BQ5" s="386"/>
      <c r="BR5" s="386"/>
      <c r="BS5" s="386"/>
      <c r="BT5" s="386"/>
      <c r="BU5" s="387"/>
      <c r="BV5" s="385">
        <v>48166580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83.9</v>
      </c>
      <c r="CU5" s="383"/>
      <c r="CV5" s="383"/>
      <c r="CW5" s="383"/>
      <c r="CX5" s="383"/>
      <c r="CY5" s="383"/>
      <c r="CZ5" s="383"/>
      <c r="DA5" s="384"/>
      <c r="DB5" s="382">
        <v>82.9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2575506</v>
      </c>
      <c r="BO6" s="386"/>
      <c r="BP6" s="386"/>
      <c r="BQ6" s="386"/>
      <c r="BR6" s="386"/>
      <c r="BS6" s="386"/>
      <c r="BT6" s="386"/>
      <c r="BU6" s="387"/>
      <c r="BV6" s="385">
        <v>2313798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42669</v>
      </c>
      <c r="BO7" s="386"/>
      <c r="BP7" s="386"/>
      <c r="BQ7" s="386"/>
      <c r="BR7" s="386"/>
      <c r="BS7" s="386"/>
      <c r="BT7" s="386"/>
      <c r="BU7" s="387"/>
      <c r="BV7" s="385">
        <v>58346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27557178</v>
      </c>
      <c r="CU7" s="386"/>
      <c r="CV7" s="386"/>
      <c r="CW7" s="386"/>
      <c r="CX7" s="386"/>
      <c r="CY7" s="386"/>
      <c r="CZ7" s="386"/>
      <c r="DA7" s="387"/>
      <c r="DB7" s="385">
        <v>27768847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2532837</v>
      </c>
      <c r="BO8" s="386"/>
      <c r="BP8" s="386"/>
      <c r="BQ8" s="386"/>
      <c r="BR8" s="386"/>
      <c r="BS8" s="386"/>
      <c r="BT8" s="386"/>
      <c r="BU8" s="387"/>
      <c r="BV8" s="385">
        <v>2255452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143249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277385</v>
      </c>
      <c r="BO9" s="386"/>
      <c r="BP9" s="386"/>
      <c r="BQ9" s="386"/>
      <c r="BR9" s="386"/>
      <c r="BS9" s="386"/>
      <c r="BT9" s="386"/>
      <c r="BU9" s="387"/>
      <c r="BV9" s="385">
        <v>-99409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143101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344581</v>
      </c>
      <c r="BO10" s="386"/>
      <c r="BP10" s="386"/>
      <c r="BQ10" s="386"/>
      <c r="BR10" s="386"/>
      <c r="BS10" s="386"/>
      <c r="BT10" s="386"/>
      <c r="BU10" s="387"/>
      <c r="BV10" s="385">
        <v>1456669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143008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139962</v>
      </c>
      <c r="S13" s="467"/>
      <c r="T13" s="467"/>
      <c r="U13" s="467"/>
      <c r="V13" s="468"/>
      <c r="W13" s="401" t="s">
        <v>124</v>
      </c>
      <c r="X13" s="402"/>
      <c r="Y13" s="402"/>
      <c r="Z13" s="402"/>
      <c r="AA13" s="402"/>
      <c r="AB13" s="392"/>
      <c r="AC13" s="436">
        <v>2238</v>
      </c>
      <c r="AD13" s="437"/>
      <c r="AE13" s="437"/>
      <c r="AF13" s="437"/>
      <c r="AG13" s="476"/>
      <c r="AH13" s="436">
        <v>2699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621966</v>
      </c>
      <c r="BO13" s="386"/>
      <c r="BP13" s="386"/>
      <c r="BQ13" s="386"/>
      <c r="BR13" s="386"/>
      <c r="BS13" s="386"/>
      <c r="BT13" s="386"/>
      <c r="BU13" s="387"/>
      <c r="BV13" s="385">
        <v>1357260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143938</v>
      </c>
      <c r="S14" s="467"/>
      <c r="T14" s="467"/>
      <c r="U14" s="467"/>
      <c r="V14" s="468"/>
      <c r="W14" s="375"/>
      <c r="X14" s="376"/>
      <c r="Y14" s="376"/>
      <c r="Z14" s="376"/>
      <c r="AA14" s="376"/>
      <c r="AB14" s="365"/>
      <c r="AC14" s="469">
        <v>3.1</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40.200000000000003</v>
      </c>
      <c r="CU14" s="481"/>
      <c r="CV14" s="481"/>
      <c r="CW14" s="481"/>
      <c r="CX14" s="481"/>
      <c r="CY14" s="481"/>
      <c r="CZ14" s="481"/>
      <c r="DA14" s="482"/>
      <c r="DB14" s="480">
        <v>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140936</v>
      </c>
      <c r="S15" s="467"/>
      <c r="T15" s="467"/>
      <c r="U15" s="467"/>
      <c r="V15" s="468"/>
      <c r="W15" s="401" t="s">
        <v>131</v>
      </c>
      <c r="X15" s="402"/>
      <c r="Y15" s="402"/>
      <c r="Z15" s="402"/>
      <c r="AA15" s="402"/>
      <c r="AB15" s="392"/>
      <c r="AC15" s="436">
        <v>26824</v>
      </c>
      <c r="AD15" s="437"/>
      <c r="AE15" s="437"/>
      <c r="AF15" s="437"/>
      <c r="AG15" s="476"/>
      <c r="AH15" s="436">
        <v>28300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17290455</v>
      </c>
      <c r="BO15" s="349"/>
      <c r="BP15" s="349"/>
      <c r="BQ15" s="349"/>
      <c r="BR15" s="349"/>
      <c r="BS15" s="349"/>
      <c r="BT15" s="349"/>
      <c r="BU15" s="350"/>
      <c r="BV15" s="348">
        <v>17077792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37.6</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19339513</v>
      </c>
      <c r="BO16" s="386"/>
      <c r="BP16" s="386"/>
      <c r="BQ16" s="386"/>
      <c r="BR16" s="386"/>
      <c r="BS16" s="386"/>
      <c r="BT16" s="386"/>
      <c r="BU16" s="387"/>
      <c r="BV16" s="385">
        <v>19259231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42198</v>
      </c>
      <c r="AD17" s="437"/>
      <c r="AE17" s="437"/>
      <c r="AF17" s="437"/>
      <c r="AG17" s="476"/>
      <c r="AH17" s="436">
        <v>44390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22283011</v>
      </c>
      <c r="BO17" s="386"/>
      <c r="BP17" s="386"/>
      <c r="BQ17" s="386"/>
      <c r="BR17" s="386"/>
      <c r="BS17" s="386"/>
      <c r="BT17" s="386"/>
      <c r="BU17" s="387"/>
      <c r="BV17" s="385">
        <v>22110771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70.31</v>
      </c>
      <c r="M18" s="498"/>
      <c r="N18" s="498"/>
      <c r="O18" s="498"/>
      <c r="P18" s="498"/>
      <c r="Q18" s="498"/>
      <c r="R18" s="499"/>
      <c r="S18" s="499"/>
      <c r="T18" s="499"/>
      <c r="U18" s="499"/>
      <c r="V18" s="500"/>
      <c r="W18" s="403"/>
      <c r="X18" s="404"/>
      <c r="Y18" s="404"/>
      <c r="Z18" s="404"/>
      <c r="AA18" s="404"/>
      <c r="AB18" s="395"/>
      <c r="AC18" s="501">
        <v>59.2</v>
      </c>
      <c r="AD18" s="502"/>
      <c r="AE18" s="502"/>
      <c r="AF18" s="502"/>
      <c r="AG18" s="503"/>
      <c r="AH18" s="501">
        <v>58.8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23293222</v>
      </c>
      <c r="BO18" s="386"/>
      <c r="BP18" s="386"/>
      <c r="BQ18" s="386"/>
      <c r="BR18" s="386"/>
      <c r="BS18" s="386"/>
      <c r="BT18" s="386"/>
      <c r="BU18" s="387"/>
      <c r="BV18" s="385">
        <v>23156055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2037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32609238</v>
      </c>
      <c r="BO19" s="386"/>
      <c r="BP19" s="386"/>
      <c r="BQ19" s="386"/>
      <c r="BR19" s="386"/>
      <c r="BS19" s="386"/>
      <c r="BT19" s="386"/>
      <c r="BU19" s="387"/>
      <c r="BV19" s="385">
        <v>33703350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49299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49910236</v>
      </c>
      <c r="BO23" s="386"/>
      <c r="BP23" s="386"/>
      <c r="BQ23" s="386"/>
      <c r="BR23" s="386"/>
      <c r="BS23" s="386"/>
      <c r="BT23" s="386"/>
      <c r="BU23" s="387"/>
      <c r="BV23" s="385">
        <v>50859303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8840</v>
      </c>
      <c r="R24" s="437"/>
      <c r="S24" s="437"/>
      <c r="T24" s="437"/>
      <c r="U24" s="437"/>
      <c r="V24" s="476"/>
      <c r="W24" s="531"/>
      <c r="X24" s="519"/>
      <c r="Y24" s="520"/>
      <c r="Z24" s="435" t="s">
        <v>155</v>
      </c>
      <c r="AA24" s="415"/>
      <c r="AB24" s="415"/>
      <c r="AC24" s="415"/>
      <c r="AD24" s="415"/>
      <c r="AE24" s="415"/>
      <c r="AF24" s="415"/>
      <c r="AG24" s="416"/>
      <c r="AH24" s="436">
        <v>654</v>
      </c>
      <c r="AI24" s="437"/>
      <c r="AJ24" s="437"/>
      <c r="AK24" s="437"/>
      <c r="AL24" s="476"/>
      <c r="AM24" s="436">
        <v>2141850</v>
      </c>
      <c r="AN24" s="437"/>
      <c r="AO24" s="437"/>
      <c r="AP24" s="437"/>
      <c r="AQ24" s="437"/>
      <c r="AR24" s="476"/>
      <c r="AS24" s="436">
        <v>3275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43014903</v>
      </c>
      <c r="BO24" s="386"/>
      <c r="BP24" s="386"/>
      <c r="BQ24" s="386"/>
      <c r="BR24" s="386"/>
      <c r="BS24" s="386"/>
      <c r="BT24" s="386"/>
      <c r="BU24" s="387"/>
      <c r="BV24" s="385">
        <v>42994900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7080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3783274</v>
      </c>
      <c r="BO25" s="349"/>
      <c r="BP25" s="349"/>
      <c r="BQ25" s="349"/>
      <c r="BR25" s="349"/>
      <c r="BS25" s="349"/>
      <c r="BT25" s="349"/>
      <c r="BU25" s="350"/>
      <c r="BV25" s="348">
        <v>4534294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6530</v>
      </c>
      <c r="R26" s="437"/>
      <c r="S26" s="437"/>
      <c r="T26" s="437"/>
      <c r="U26" s="437"/>
      <c r="V26" s="476"/>
      <c r="W26" s="531"/>
      <c r="X26" s="519"/>
      <c r="Y26" s="520"/>
      <c r="Z26" s="435" t="s">
        <v>161</v>
      </c>
      <c r="AA26" s="541"/>
      <c r="AB26" s="541"/>
      <c r="AC26" s="541"/>
      <c r="AD26" s="541"/>
      <c r="AE26" s="541"/>
      <c r="AF26" s="541"/>
      <c r="AG26" s="542"/>
      <c r="AH26" s="436">
        <v>49</v>
      </c>
      <c r="AI26" s="437"/>
      <c r="AJ26" s="437"/>
      <c r="AK26" s="437"/>
      <c r="AL26" s="476"/>
      <c r="AM26" s="436">
        <v>170226</v>
      </c>
      <c r="AN26" s="437"/>
      <c r="AO26" s="437"/>
      <c r="AP26" s="437"/>
      <c r="AQ26" s="437"/>
      <c r="AR26" s="476"/>
      <c r="AS26" s="436">
        <v>3474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4900</v>
      </c>
      <c r="R27" s="437"/>
      <c r="S27" s="437"/>
      <c r="T27" s="437"/>
      <c r="U27" s="437"/>
      <c r="V27" s="476"/>
      <c r="W27" s="531"/>
      <c r="X27" s="519"/>
      <c r="Y27" s="520"/>
      <c r="Z27" s="435" t="s">
        <v>164</v>
      </c>
      <c r="AA27" s="415"/>
      <c r="AB27" s="415"/>
      <c r="AC27" s="415"/>
      <c r="AD27" s="415"/>
      <c r="AE27" s="415"/>
      <c r="AF27" s="415"/>
      <c r="AG27" s="416"/>
      <c r="AH27" s="436">
        <v>42</v>
      </c>
      <c r="AI27" s="437"/>
      <c r="AJ27" s="437"/>
      <c r="AK27" s="437"/>
      <c r="AL27" s="476"/>
      <c r="AM27" s="436">
        <v>127056</v>
      </c>
      <c r="AN27" s="437"/>
      <c r="AO27" s="437"/>
      <c r="AP27" s="437"/>
      <c r="AQ27" s="437"/>
      <c r="AR27" s="476"/>
      <c r="AS27" s="436">
        <v>3025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2114636</v>
      </c>
      <c r="BO27" s="555"/>
      <c r="BP27" s="555"/>
      <c r="BQ27" s="555"/>
      <c r="BR27" s="555"/>
      <c r="BS27" s="555"/>
      <c r="BT27" s="555"/>
      <c r="BU27" s="556"/>
      <c r="BV27" s="554">
        <v>2110813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4263</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5472949</v>
      </c>
      <c r="BO28" s="349"/>
      <c r="BP28" s="349"/>
      <c r="BQ28" s="349"/>
      <c r="BR28" s="349"/>
      <c r="BS28" s="349"/>
      <c r="BT28" s="349"/>
      <c r="BU28" s="350"/>
      <c r="BV28" s="348">
        <v>5128368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19</v>
      </c>
      <c r="M29" s="437"/>
      <c r="N29" s="437"/>
      <c r="O29" s="437"/>
      <c r="P29" s="476"/>
      <c r="Q29" s="436">
        <v>4018</v>
      </c>
      <c r="R29" s="437"/>
      <c r="S29" s="437"/>
      <c r="T29" s="437"/>
      <c r="U29" s="437"/>
      <c r="V29" s="476"/>
      <c r="W29" s="532"/>
      <c r="X29" s="533"/>
      <c r="Y29" s="534"/>
      <c r="Z29" s="435" t="s">
        <v>171</v>
      </c>
      <c r="AA29" s="415"/>
      <c r="AB29" s="415"/>
      <c r="AC29" s="415"/>
      <c r="AD29" s="415"/>
      <c r="AE29" s="415"/>
      <c r="AF29" s="415"/>
      <c r="AG29" s="416"/>
      <c r="AH29" s="436">
        <v>696</v>
      </c>
      <c r="AI29" s="437"/>
      <c r="AJ29" s="437"/>
      <c r="AK29" s="437"/>
      <c r="AL29" s="476"/>
      <c r="AM29" s="436">
        <v>2268906</v>
      </c>
      <c r="AN29" s="437"/>
      <c r="AO29" s="437"/>
      <c r="AP29" s="437"/>
      <c r="AQ29" s="437"/>
      <c r="AR29" s="476"/>
      <c r="AS29" s="436">
        <v>3260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533223</v>
      </c>
      <c r="BO29" s="386"/>
      <c r="BP29" s="386"/>
      <c r="BQ29" s="386"/>
      <c r="BR29" s="386"/>
      <c r="BS29" s="386"/>
      <c r="BT29" s="386"/>
      <c r="BU29" s="387"/>
      <c r="BV29" s="385">
        <v>482094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5449496</v>
      </c>
      <c r="BO30" s="555"/>
      <c r="BP30" s="555"/>
      <c r="BQ30" s="555"/>
      <c r="BR30" s="555"/>
      <c r="BS30" s="555"/>
      <c r="BT30" s="555"/>
      <c r="BU30" s="556"/>
      <c r="BV30" s="554">
        <v>4666716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志太広域事務組合（一般会計）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焼津市振興公社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し尿処理事業特別会計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駐車場事業特別会計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温泉事業特別会計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志太広域事務組合（看護会計）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焼津水産振興センター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駿遠学園管理組合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焼津市土地開発公社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港湾事業特別会計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静岡県後期高齢者医療広域連合（普通会計）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志太勤労者福祉サービスセンター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静岡県後期高齢者医療広域連合（事業会計）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静岡地方税滞納整理機構</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静岡県大井川広域水道企業団</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49033</v>
      </c>
      <c r="J41" s="83">
        <v>50211</v>
      </c>
      <c r="K41" s="83">
        <v>50322</v>
      </c>
      <c r="L41" s="83">
        <v>50859</v>
      </c>
      <c r="M41" s="84">
        <v>49910</v>
      </c>
    </row>
    <row r="42" spans="2:13" ht="27.75" customHeight="1">
      <c r="B42" s="1171"/>
      <c r="C42" s="1172"/>
      <c r="D42" s="85"/>
      <c r="E42" s="1177" t="s">
        <v>26</v>
      </c>
      <c r="F42" s="1177"/>
      <c r="G42" s="1177"/>
      <c r="H42" s="1178"/>
      <c r="I42" s="86">
        <v>75</v>
      </c>
      <c r="J42" s="87">
        <v>48</v>
      </c>
      <c r="K42" s="87">
        <v>21</v>
      </c>
      <c r="L42" s="87">
        <v>19</v>
      </c>
      <c r="M42" s="88">
        <v>27</v>
      </c>
    </row>
    <row r="43" spans="2:13" ht="27.75" customHeight="1">
      <c r="B43" s="1171"/>
      <c r="C43" s="1172"/>
      <c r="D43" s="85"/>
      <c r="E43" s="1177" t="s">
        <v>27</v>
      </c>
      <c r="F43" s="1177"/>
      <c r="G43" s="1177"/>
      <c r="H43" s="1178"/>
      <c r="I43" s="86">
        <v>15905</v>
      </c>
      <c r="J43" s="87">
        <v>14810</v>
      </c>
      <c r="K43" s="87">
        <v>14313</v>
      </c>
      <c r="L43" s="87">
        <v>13337</v>
      </c>
      <c r="M43" s="88">
        <v>12909</v>
      </c>
    </row>
    <row r="44" spans="2:13" ht="27.75" customHeight="1">
      <c r="B44" s="1171"/>
      <c r="C44" s="1172"/>
      <c r="D44" s="85"/>
      <c r="E44" s="1177" t="s">
        <v>28</v>
      </c>
      <c r="F44" s="1177"/>
      <c r="G44" s="1177"/>
      <c r="H44" s="1178"/>
      <c r="I44" s="86">
        <v>664</v>
      </c>
      <c r="J44" s="87">
        <v>436</v>
      </c>
      <c r="K44" s="87">
        <v>294</v>
      </c>
      <c r="L44" s="87">
        <v>282</v>
      </c>
      <c r="M44" s="88">
        <v>422</v>
      </c>
    </row>
    <row r="45" spans="2:13" ht="27.75" customHeight="1">
      <c r="B45" s="1171"/>
      <c r="C45" s="1172"/>
      <c r="D45" s="85"/>
      <c r="E45" s="1177" t="s">
        <v>29</v>
      </c>
      <c r="F45" s="1177"/>
      <c r="G45" s="1177"/>
      <c r="H45" s="1178"/>
      <c r="I45" s="86">
        <v>7041</v>
      </c>
      <c r="J45" s="87">
        <v>7005</v>
      </c>
      <c r="K45" s="87">
        <v>7251</v>
      </c>
      <c r="L45" s="87">
        <v>7050</v>
      </c>
      <c r="M45" s="88">
        <v>7324</v>
      </c>
    </row>
    <row r="46" spans="2:13" ht="27.75" customHeight="1">
      <c r="B46" s="1171"/>
      <c r="C46" s="1172"/>
      <c r="D46" s="85"/>
      <c r="E46" s="1177" t="s">
        <v>30</v>
      </c>
      <c r="F46" s="1177"/>
      <c r="G46" s="1177"/>
      <c r="H46" s="1178"/>
      <c r="I46" s="86" t="s">
        <v>481</v>
      </c>
      <c r="J46" s="87" t="s">
        <v>481</v>
      </c>
      <c r="K46" s="87" t="s">
        <v>481</v>
      </c>
      <c r="L46" s="87" t="s">
        <v>481</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7412</v>
      </c>
      <c r="J49" s="87">
        <v>7967</v>
      </c>
      <c r="K49" s="87">
        <v>8790</v>
      </c>
      <c r="L49" s="87">
        <v>11624</v>
      </c>
      <c r="M49" s="88">
        <v>12429</v>
      </c>
    </row>
    <row r="50" spans="2:13" ht="27.75" customHeight="1">
      <c r="B50" s="1171"/>
      <c r="C50" s="1172"/>
      <c r="D50" s="85"/>
      <c r="E50" s="1177" t="s">
        <v>35</v>
      </c>
      <c r="F50" s="1177"/>
      <c r="G50" s="1177"/>
      <c r="H50" s="1178"/>
      <c r="I50" s="86">
        <v>9006</v>
      </c>
      <c r="J50" s="87">
        <v>8141</v>
      </c>
      <c r="K50" s="87">
        <v>8663</v>
      </c>
      <c r="L50" s="87">
        <v>7720</v>
      </c>
      <c r="M50" s="88">
        <v>7745</v>
      </c>
    </row>
    <row r="51" spans="2:13" ht="27.75" customHeight="1">
      <c r="B51" s="1173"/>
      <c r="C51" s="1174"/>
      <c r="D51" s="85"/>
      <c r="E51" s="1177" t="s">
        <v>36</v>
      </c>
      <c r="F51" s="1177"/>
      <c r="G51" s="1177"/>
      <c r="H51" s="1178"/>
      <c r="I51" s="86">
        <v>38167</v>
      </c>
      <c r="J51" s="87">
        <v>38716</v>
      </c>
      <c r="K51" s="87">
        <v>38965</v>
      </c>
      <c r="L51" s="87">
        <v>40839</v>
      </c>
      <c r="M51" s="88">
        <v>40873</v>
      </c>
    </row>
    <row r="52" spans="2:13" ht="27.75" customHeight="1" thickBot="1">
      <c r="B52" s="1181" t="s">
        <v>37</v>
      </c>
      <c r="C52" s="1182"/>
      <c r="D52" s="90"/>
      <c r="E52" s="1183" t="s">
        <v>38</v>
      </c>
      <c r="F52" s="1183"/>
      <c r="G52" s="1183"/>
      <c r="H52" s="1184"/>
      <c r="I52" s="91">
        <v>18132</v>
      </c>
      <c r="J52" s="92">
        <v>17687</v>
      </c>
      <c r="K52" s="92">
        <v>15784</v>
      </c>
      <c r="L52" s="92">
        <v>11363</v>
      </c>
      <c r="M52" s="93">
        <v>9544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60024</v>
      </c>
      <c r="E3" s="116"/>
      <c r="F3" s="117">
        <v>52576</v>
      </c>
      <c r="G3" s="118"/>
      <c r="H3" s="119"/>
    </row>
    <row r="4" spans="1:8">
      <c r="A4" s="120"/>
      <c r="B4" s="121"/>
      <c r="C4" s="122"/>
      <c r="D4" s="123">
        <v>29208</v>
      </c>
      <c r="E4" s="124"/>
      <c r="F4" s="125">
        <v>32266</v>
      </c>
      <c r="G4" s="126"/>
      <c r="H4" s="127"/>
    </row>
    <row r="5" spans="1:8">
      <c r="A5" s="108" t="s">
        <v>513</v>
      </c>
      <c r="B5" s="113"/>
      <c r="C5" s="114"/>
      <c r="D5" s="115">
        <v>65131</v>
      </c>
      <c r="E5" s="116"/>
      <c r="F5" s="117">
        <v>41433</v>
      </c>
      <c r="G5" s="118"/>
      <c r="H5" s="119"/>
    </row>
    <row r="6" spans="1:8">
      <c r="A6" s="120"/>
      <c r="B6" s="121"/>
      <c r="C6" s="122"/>
      <c r="D6" s="123">
        <v>31703</v>
      </c>
      <c r="E6" s="124"/>
      <c r="F6" s="125">
        <v>22351</v>
      </c>
      <c r="G6" s="126"/>
      <c r="H6" s="127"/>
    </row>
    <row r="7" spans="1:8">
      <c r="A7" s="108" t="s">
        <v>514</v>
      </c>
      <c r="B7" s="113"/>
      <c r="C7" s="114"/>
      <c r="D7" s="115">
        <v>49942</v>
      </c>
      <c r="E7" s="116"/>
      <c r="F7" s="117">
        <v>43493</v>
      </c>
      <c r="G7" s="118"/>
      <c r="H7" s="119"/>
    </row>
    <row r="8" spans="1:8">
      <c r="A8" s="120"/>
      <c r="B8" s="121"/>
      <c r="C8" s="122"/>
      <c r="D8" s="123">
        <v>20483</v>
      </c>
      <c r="E8" s="124"/>
      <c r="F8" s="125">
        <v>23254</v>
      </c>
      <c r="G8" s="126"/>
      <c r="H8" s="127"/>
    </row>
    <row r="9" spans="1:8">
      <c r="A9" s="108" t="s">
        <v>515</v>
      </c>
      <c r="B9" s="113"/>
      <c r="C9" s="114"/>
      <c r="D9" s="115">
        <v>73260</v>
      </c>
      <c r="E9" s="116"/>
      <c r="F9" s="117">
        <v>50840</v>
      </c>
      <c r="G9" s="118"/>
      <c r="H9" s="119"/>
    </row>
    <row r="10" spans="1:8">
      <c r="A10" s="120"/>
      <c r="B10" s="121"/>
      <c r="C10" s="122"/>
      <c r="D10" s="123">
        <v>21597</v>
      </c>
      <c r="E10" s="124"/>
      <c r="F10" s="125">
        <v>25367</v>
      </c>
      <c r="G10" s="126"/>
      <c r="H10" s="127"/>
    </row>
    <row r="11" spans="1:8">
      <c r="A11" s="108" t="s">
        <v>516</v>
      </c>
      <c r="B11" s="113"/>
      <c r="C11" s="114"/>
      <c r="D11" s="115">
        <v>39237</v>
      </c>
      <c r="E11" s="116"/>
      <c r="F11" s="117">
        <v>53605</v>
      </c>
      <c r="G11" s="118"/>
      <c r="H11" s="119"/>
    </row>
    <row r="12" spans="1:8">
      <c r="A12" s="120"/>
      <c r="B12" s="121"/>
      <c r="C12" s="128"/>
      <c r="D12" s="123">
        <v>15617</v>
      </c>
      <c r="E12" s="124"/>
      <c r="F12" s="125">
        <v>28343</v>
      </c>
      <c r="G12" s="126"/>
      <c r="H12" s="127"/>
    </row>
    <row r="13" spans="1:8">
      <c r="A13" s="108"/>
      <c r="B13" s="113"/>
      <c r="C13" s="129"/>
      <c r="D13" s="130">
        <v>57519</v>
      </c>
      <c r="E13" s="131"/>
      <c r="F13" s="132">
        <v>48389</v>
      </c>
      <c r="G13" s="133"/>
      <c r="H13" s="119"/>
    </row>
    <row r="14" spans="1:8">
      <c r="A14" s="120"/>
      <c r="B14" s="121"/>
      <c r="C14" s="122"/>
      <c r="D14" s="123">
        <v>23722</v>
      </c>
      <c r="E14" s="124"/>
      <c r="F14" s="125">
        <v>26316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6.59</v>
      </c>
      <c r="C19" s="134">
        <f>ROUND(VALUE(SUBSTITUTE(実質収支比率等に係る経年分析!G$48,"▲","-")),2)</f>
        <v>6.68</v>
      </c>
      <c r="D19" s="134">
        <f>ROUND(VALUE(SUBSTITUTE(実質収支比率等に係る経年分析!H$48,"▲","-")),2)</f>
        <v>8.51</v>
      </c>
      <c r="E19" s="134">
        <f>ROUND(VALUE(SUBSTITUTE(実質収支比率等に係る経年分析!I$48,"▲","-")),2)</f>
        <v>8.1199999999999992</v>
      </c>
      <c r="F19" s="134">
        <f>ROUND(VALUE(SUBSTITUTE(実質収支比率等に係る経年分析!J$48,"▲","-")),2)</f>
        <v>9.19</v>
      </c>
    </row>
    <row r="20" spans="1:11">
      <c r="A20" s="134" t="s">
        <v>43</v>
      </c>
      <c r="B20" s="134">
        <f>ROUND(VALUE(SUBSTITUTE(実質収支比率等に係る経年分析!F$47,"▲","-")),2)</f>
        <v>8.92</v>
      </c>
      <c r="C20" s="134">
        <f>ROUND(VALUE(SUBSTITUTE(実質収支比率等に係る経年分析!G$47,"▲","-")),2)</f>
        <v>11.47</v>
      </c>
      <c r="D20" s="134">
        <f>ROUND(VALUE(SUBSTITUTE(実質収支比率等に係る経年分析!H$47,"▲","-")),2)</f>
        <v>13.28</v>
      </c>
      <c r="E20" s="134">
        <f>ROUND(VALUE(SUBSTITUTE(実質収支比率等に係る経年分析!I$47,"▲","-")),2)</f>
        <v>18.47</v>
      </c>
      <c r="F20" s="134">
        <f>ROUND(VALUE(SUBSTITUTE(実質収支比率等に係る経年分析!J$47,"▲","-")),2)</f>
        <v>19.86</v>
      </c>
    </row>
    <row r="21" spans="1:11">
      <c r="A21" s="134" t="s">
        <v>44</v>
      </c>
      <c r="B21" s="134">
        <f>IF(ISNUMBER(VALUE(SUBSTITUTE(実質収支比率等に係る経年分析!F$49,"▲","-"))),ROUND(VALUE(SUBSTITUTE(実質収支比率等に係る経年分析!F$49,"▲","-")),2),NA())</f>
        <v>3.85</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3.85</v>
      </c>
      <c r="E21" s="134">
        <f>IF(ISNUMBER(VALUE(SUBSTITUTE(実質収支比率等に係る経年分析!I$49,"▲","-"))),ROUND(VALUE(SUBSTITUTE(実質収支比率等に係る経年分析!I$49,"▲","-")),2),NA())</f>
        <v>4.8899999999999997</v>
      </c>
      <c r="F21" s="134">
        <f>IF(ISNUMBER(VALUE(SUBSTITUTE(実質収支比率等に係る経年分析!J$49,"▲","-"))),ROUND(VALUE(SUBSTITUTE(実質収支比率等に係る経年分析!J$49,"▲","-")),2),NA())</f>
        <v>2.2599999999999998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港湾事業特別会計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し尿処理事業特別会計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8.8000000000000007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10.220000000000001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4239</v>
      </c>
      <c r="E42" s="136"/>
      <c r="F42" s="136"/>
      <c r="G42" s="136">
        <f>'実質公債費比率（分子）の構造'!L$52</f>
        <v>4380</v>
      </c>
      <c r="H42" s="136"/>
      <c r="I42" s="136"/>
      <c r="J42" s="136">
        <f>'実質公債費比率（分子）の構造'!M$52</f>
        <v>4422</v>
      </c>
      <c r="K42" s="136"/>
      <c r="L42" s="136"/>
      <c r="M42" s="136">
        <f>'実質公債費比率（分子）の構造'!N$52</f>
        <v>4419</v>
      </c>
      <c r="N42" s="136"/>
      <c r="O42" s="136"/>
      <c r="P42" s="136">
        <f>'実質公債費比率（分子）の構造'!O$52</f>
        <v>4849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247</v>
      </c>
      <c r="C45" s="136"/>
      <c r="D45" s="136"/>
      <c r="E45" s="136">
        <f>'実質公債費比率（分子）の構造'!L$49</f>
        <v>240</v>
      </c>
      <c r="F45" s="136"/>
      <c r="G45" s="136"/>
      <c r="H45" s="136">
        <f>'実質公債費比率（分子）の構造'!M$49</f>
        <v>190</v>
      </c>
      <c r="I45" s="136"/>
      <c r="J45" s="136"/>
      <c r="K45" s="136">
        <f>'実質公債費比率（分子）の構造'!N$49</f>
        <v>151</v>
      </c>
      <c r="L45" s="136"/>
      <c r="M45" s="136"/>
      <c r="N45" s="136">
        <f>'実質公債費比率（分子）の構造'!O$49</f>
        <v>62</v>
      </c>
      <c r="O45" s="136"/>
      <c r="P45" s="136"/>
    </row>
    <row r="46" spans="1:16">
      <c r="A46" s="136" t="s">
        <v>55</v>
      </c>
      <c r="B46" s="136">
        <f>'実質公債費比率（分子）の構造'!K$48</f>
        <v>1688</v>
      </c>
      <c r="C46" s="136"/>
      <c r="D46" s="136"/>
      <c r="E46" s="136">
        <f>'実質公債費比率（分子）の構造'!L$48</f>
        <v>1619</v>
      </c>
      <c r="F46" s="136"/>
      <c r="G46" s="136"/>
      <c r="H46" s="136">
        <f>'実質公債費比率（分子）の構造'!M$48</f>
        <v>1475</v>
      </c>
      <c r="I46" s="136"/>
      <c r="J46" s="136"/>
      <c r="K46" s="136">
        <f>'実質公債費比率（分子）の構造'!N$48</f>
        <v>1472</v>
      </c>
      <c r="L46" s="136"/>
      <c r="M46" s="136"/>
      <c r="N46" s="136">
        <f>'実質公債費比率（分子）の構造'!O$48</f>
        <v>1520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4921</v>
      </c>
      <c r="C49" s="136"/>
      <c r="D49" s="136"/>
      <c r="E49" s="136">
        <f>'実質公債費比率（分子）の構造'!L$45</f>
        <v>4887</v>
      </c>
      <c r="F49" s="136"/>
      <c r="G49" s="136"/>
      <c r="H49" s="136">
        <f>'実質公債費比率（分子）の構造'!M$45</f>
        <v>4891</v>
      </c>
      <c r="I49" s="136"/>
      <c r="J49" s="136"/>
      <c r="K49" s="136">
        <f>'実質公債費比率（分子）の構造'!N$45</f>
        <v>5017</v>
      </c>
      <c r="L49" s="136"/>
      <c r="M49" s="136"/>
      <c r="N49" s="136">
        <f>'実質公債費比率（分子）の構造'!O$45</f>
        <v>5027</v>
      </c>
      <c r="O49" s="136"/>
      <c r="P49" s="136"/>
    </row>
    <row r="50" spans="1:16">
      <c r="A50" s="136" t="s">
        <v>59</v>
      </c>
      <c r="B50" s="136" t="e">
        <f>NA()</f>
        <v>#N/A</v>
      </c>
      <c r="C50" s="136">
        <f>IF(ISNUMBER('実質公債費比率（分子）の構造'!K$53),'実質公債費比率（分子）の構造'!K$53,NA())</f>
        <v>2621</v>
      </c>
      <c r="D50" s="136" t="e">
        <f>NA()</f>
        <v>#N/A</v>
      </c>
      <c r="E50" s="136" t="e">
        <f>NA()</f>
        <v>#N/A</v>
      </c>
      <c r="F50" s="136">
        <f>IF(ISNUMBER('実質公債費比率（分子）の構造'!L$53),'実質公債費比率（分子）の構造'!L$53,NA())</f>
        <v>2369</v>
      </c>
      <c r="G50" s="136" t="e">
        <f>NA()</f>
        <v>#N/A</v>
      </c>
      <c r="H50" s="136" t="e">
        <f>NA()</f>
        <v>#N/A</v>
      </c>
      <c r="I50" s="136">
        <f>IF(ISNUMBER('実質公債費比率（分子）の構造'!M$53),'実質公債費比率（分子）の構造'!M$53,NA())</f>
        <v>2137</v>
      </c>
      <c r="J50" s="136" t="e">
        <f>NA()</f>
        <v>#N/A</v>
      </c>
      <c r="K50" s="136" t="e">
        <f>NA()</f>
        <v>#N/A</v>
      </c>
      <c r="L50" s="136">
        <f>IF(ISNUMBER('実質公債費比率（分子）の構造'!N$53),'実質公債費比率（分子）の構造'!N$53,NA())</f>
        <v>2224</v>
      </c>
      <c r="M50" s="136" t="e">
        <f>NA()</f>
        <v>#N/A</v>
      </c>
      <c r="N50" s="136" t="e">
        <f>NA()</f>
        <v>#N/A</v>
      </c>
      <c r="O50" s="136">
        <f>IF(ISNUMBER('実質公債費比率（分子）の構造'!O$53),'実質公債費比率（分子）の構造'!O$53,NA())</f>
        <v>1763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38167</v>
      </c>
      <c r="E56" s="135"/>
      <c r="F56" s="135"/>
      <c r="G56" s="135">
        <f>'将来負担比率（分子）の構造'!J$51</f>
        <v>38716</v>
      </c>
      <c r="H56" s="135"/>
      <c r="I56" s="135"/>
      <c r="J56" s="135">
        <f>'将来負担比率（分子）の構造'!K$51</f>
        <v>38965</v>
      </c>
      <c r="K56" s="135"/>
      <c r="L56" s="135"/>
      <c r="M56" s="135">
        <f>'将来負担比率（分子）の構造'!L$51</f>
        <v>40839</v>
      </c>
      <c r="N56" s="135"/>
      <c r="O56" s="135"/>
      <c r="P56" s="135">
        <f>'将来負担比率（分子）の構造'!M$51</f>
        <v>40873</v>
      </c>
    </row>
    <row r="57" spans="1:16">
      <c r="A57" s="135" t="s">
        <v>35</v>
      </c>
      <c r="B57" s="135"/>
      <c r="C57" s="135"/>
      <c r="D57" s="135">
        <f>'将来負担比率（分子）の構造'!I$50</f>
        <v>9006</v>
      </c>
      <c r="E57" s="135"/>
      <c r="F57" s="135"/>
      <c r="G57" s="135">
        <f>'将来負担比率（分子）の構造'!J$50</f>
        <v>8141</v>
      </c>
      <c r="H57" s="135"/>
      <c r="I57" s="135"/>
      <c r="J57" s="135">
        <f>'将来負担比率（分子）の構造'!K$50</f>
        <v>8663</v>
      </c>
      <c r="K57" s="135"/>
      <c r="L57" s="135"/>
      <c r="M57" s="135">
        <f>'将来負担比率（分子）の構造'!L$50</f>
        <v>7720</v>
      </c>
      <c r="N57" s="135"/>
      <c r="O57" s="135"/>
      <c r="P57" s="135">
        <f>'将来負担比率（分子）の構造'!M$50</f>
        <v>7745</v>
      </c>
    </row>
    <row r="58" spans="1:16">
      <c r="A58" s="135" t="s">
        <v>34</v>
      </c>
      <c r="B58" s="135"/>
      <c r="C58" s="135"/>
      <c r="D58" s="135">
        <f>'将来負担比率（分子）の構造'!I$49</f>
        <v>7412</v>
      </c>
      <c r="E58" s="135"/>
      <c r="F58" s="135"/>
      <c r="G58" s="135">
        <f>'将来負担比率（分子）の構造'!J$49</f>
        <v>7967</v>
      </c>
      <c r="H58" s="135"/>
      <c r="I58" s="135"/>
      <c r="J58" s="135">
        <f>'将来負担比率（分子）の構造'!K$49</f>
        <v>8790</v>
      </c>
      <c r="K58" s="135"/>
      <c r="L58" s="135"/>
      <c r="M58" s="135">
        <f>'将来負担比率（分子）の構造'!L$49</f>
        <v>11624</v>
      </c>
      <c r="N58" s="135"/>
      <c r="O58" s="135"/>
      <c r="P58" s="135">
        <f>'将来負担比率（分子）の構造'!M$49</f>
        <v>12429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7041</v>
      </c>
      <c r="C62" s="135"/>
      <c r="D62" s="135"/>
      <c r="E62" s="135">
        <f>'将来負担比率（分子）の構造'!J$45</f>
        <v>7005</v>
      </c>
      <c r="F62" s="135"/>
      <c r="G62" s="135"/>
      <c r="H62" s="135">
        <f>'将来負担比率（分子）の構造'!K$45</f>
        <v>7251</v>
      </c>
      <c r="I62" s="135"/>
      <c r="J62" s="135"/>
      <c r="K62" s="135">
        <f>'将来負担比率（分子）の構造'!L$45</f>
        <v>7050</v>
      </c>
      <c r="L62" s="135"/>
      <c r="M62" s="135"/>
      <c r="N62" s="135">
        <f>'将来負担比率（分子）の構造'!M$45</f>
        <v>7324</v>
      </c>
      <c r="O62" s="135"/>
      <c r="P62" s="135"/>
    </row>
    <row r="63" spans="1:16">
      <c r="A63" s="135" t="s">
        <v>28</v>
      </c>
      <c r="B63" s="135">
        <f>'将来負担比率（分子）の構造'!I$44</f>
        <v>664</v>
      </c>
      <c r="C63" s="135"/>
      <c r="D63" s="135"/>
      <c r="E63" s="135">
        <f>'将来負担比率（分子）の構造'!J$44</f>
        <v>436</v>
      </c>
      <c r="F63" s="135"/>
      <c r="G63" s="135"/>
      <c r="H63" s="135">
        <f>'将来負担比率（分子）の構造'!K$44</f>
        <v>294</v>
      </c>
      <c r="I63" s="135"/>
      <c r="J63" s="135"/>
      <c r="K63" s="135">
        <f>'将来負担比率（分子）の構造'!L$44</f>
        <v>282</v>
      </c>
      <c r="L63" s="135"/>
      <c r="M63" s="135"/>
      <c r="N63" s="135">
        <f>'将来負担比率（分子）の構造'!M$44</f>
        <v>422</v>
      </c>
      <c r="O63" s="135"/>
      <c r="P63" s="135"/>
    </row>
    <row r="64" spans="1:16">
      <c r="A64" s="135" t="s">
        <v>27</v>
      </c>
      <c r="B64" s="135">
        <f>'将来負担比率（分子）の構造'!I$43</f>
        <v>15905</v>
      </c>
      <c r="C64" s="135"/>
      <c r="D64" s="135"/>
      <c r="E64" s="135">
        <f>'将来負担比率（分子）の構造'!J$43</f>
        <v>14810</v>
      </c>
      <c r="F64" s="135"/>
      <c r="G64" s="135"/>
      <c r="H64" s="135">
        <f>'将来負担比率（分子）の構造'!K$43</f>
        <v>14313</v>
      </c>
      <c r="I64" s="135"/>
      <c r="J64" s="135"/>
      <c r="K64" s="135">
        <f>'将来負担比率（分子）の構造'!L$43</f>
        <v>13337</v>
      </c>
      <c r="L64" s="135"/>
      <c r="M64" s="135"/>
      <c r="N64" s="135">
        <f>'将来負担比率（分子）の構造'!M$43</f>
        <v>12909</v>
      </c>
      <c r="O64" s="135"/>
      <c r="P64" s="135"/>
    </row>
    <row r="65" spans="1:16">
      <c r="A65" s="135" t="s">
        <v>26</v>
      </c>
      <c r="B65" s="135">
        <f>'将来負担比率（分子）の構造'!I$42</f>
        <v>75</v>
      </c>
      <c r="C65" s="135"/>
      <c r="D65" s="135"/>
      <c r="E65" s="135">
        <f>'将来負担比率（分子）の構造'!J$42</f>
        <v>48</v>
      </c>
      <c r="F65" s="135"/>
      <c r="G65" s="135"/>
      <c r="H65" s="135">
        <f>'将来負担比率（分子）の構造'!K$42</f>
        <v>21</v>
      </c>
      <c r="I65" s="135"/>
      <c r="J65" s="135"/>
      <c r="K65" s="135">
        <f>'将来負担比率（分子）の構造'!L$42</f>
        <v>19</v>
      </c>
      <c r="L65" s="135"/>
      <c r="M65" s="135"/>
      <c r="N65" s="135">
        <f>'将来負担比率（分子）の構造'!M$42</f>
        <v>27</v>
      </c>
      <c r="O65" s="135"/>
      <c r="P65" s="135"/>
    </row>
    <row r="66" spans="1:16">
      <c r="A66" s="135" t="s">
        <v>25</v>
      </c>
      <c r="B66" s="135">
        <f>'将来負担比率（分子）の構造'!I$41</f>
        <v>49033</v>
      </c>
      <c r="C66" s="135"/>
      <c r="D66" s="135"/>
      <c r="E66" s="135">
        <f>'将来負担比率（分子）の構造'!J$41</f>
        <v>50211</v>
      </c>
      <c r="F66" s="135"/>
      <c r="G66" s="135"/>
      <c r="H66" s="135">
        <f>'将来負担比率（分子）の構造'!K$41</f>
        <v>50322</v>
      </c>
      <c r="I66" s="135"/>
      <c r="J66" s="135"/>
      <c r="K66" s="135">
        <f>'将来負担比率（分子）の構造'!L$41</f>
        <v>50859</v>
      </c>
      <c r="L66" s="135"/>
      <c r="M66" s="135"/>
      <c r="N66" s="135">
        <f>'将来負担比率（分子）の構造'!M$41</f>
        <v>49910</v>
      </c>
      <c r="O66" s="135"/>
      <c r="P66" s="135"/>
    </row>
    <row r="67" spans="1:16">
      <c r="A67" s="135" t="s">
        <v>63</v>
      </c>
      <c r="B67" s="135" t="e">
        <f>NA()</f>
        <v>#N/A</v>
      </c>
      <c r="C67" s="135">
        <f>IF(ISNUMBER('将来負担比率（分子）の構造'!I$52), IF('将来負担比率（分子）の構造'!I$52 &lt; 0, 0, '将来負担比率（分子）の構造'!I$52), NA())</f>
        <v>18132</v>
      </c>
      <c r="D67" s="135" t="e">
        <f>NA()</f>
        <v>#N/A</v>
      </c>
      <c r="E67" s="135" t="e">
        <f>NA()</f>
        <v>#N/A</v>
      </c>
      <c r="F67" s="135">
        <f>IF(ISNUMBER('将来負担比率（分子）の構造'!J$52), IF('将来負担比率（分子）の構造'!J$52 &lt; 0, 0, '将来負担比率（分子）の構造'!J$52), NA())</f>
        <v>17687</v>
      </c>
      <c r="G67" s="135" t="e">
        <f>NA()</f>
        <v>#N/A</v>
      </c>
      <c r="H67" s="135" t="e">
        <f>NA()</f>
        <v>#N/A</v>
      </c>
      <c r="I67" s="135">
        <f>IF(ISNUMBER('将来負担比率（分子）の構造'!K$52), IF('将来負担比率（分子）の構造'!K$52 &lt; 0, 0, '将来負担比率（分子）の構造'!K$52), NA())</f>
        <v>15784</v>
      </c>
      <c r="J67" s="135" t="e">
        <f>NA()</f>
        <v>#N/A</v>
      </c>
      <c r="K67" s="135" t="e">
        <f>NA()</f>
        <v>#N/A</v>
      </c>
      <c r="L67" s="135">
        <f>IF(ISNUMBER('将来負担比率（分子）の構造'!L$52), IF('将来負担比率（分子）の構造'!L$52 &lt; 0, 0, '将来負担比率（分子）の構造'!L$52), NA())</f>
        <v>11363</v>
      </c>
      <c r="M67" s="135" t="e">
        <f>NA()</f>
        <v>#N/A</v>
      </c>
      <c r="N67" s="135" t="e">
        <f>NA()</f>
        <v>#N/A</v>
      </c>
      <c r="O67" s="135">
        <f>IF(ISNUMBER('将来負担比率（分子）の構造'!M$52), IF('将来負担比率（分子）の構造'!M$52 &lt; 0, 0, '将来負担比率（分子）の構造'!M$52), NA())</f>
        <v>9544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21423168</v>
      </c>
      <c r="S5" s="583"/>
      <c r="T5" s="583"/>
      <c r="U5" s="583"/>
      <c r="V5" s="583"/>
      <c r="W5" s="583"/>
      <c r="X5" s="583"/>
      <c r="Y5" s="584"/>
      <c r="Z5" s="585">
        <v>45.8</v>
      </c>
      <c r="AA5" s="585"/>
      <c r="AB5" s="585"/>
      <c r="AC5" s="585"/>
      <c r="AD5" s="586">
        <v>20043213</v>
      </c>
      <c r="AE5" s="586"/>
      <c r="AF5" s="586"/>
      <c r="AG5" s="586"/>
      <c r="AH5" s="586"/>
      <c r="AI5" s="586"/>
      <c r="AJ5" s="586"/>
      <c r="AK5" s="586"/>
      <c r="AL5" s="587">
        <v>78.7</v>
      </c>
      <c r="AM5" s="588"/>
      <c r="AN5" s="588"/>
      <c r="AO5" s="589"/>
      <c r="AP5" s="579" t="s">
        <v>209</v>
      </c>
      <c r="AQ5" s="580"/>
      <c r="AR5" s="580"/>
      <c r="AS5" s="580"/>
      <c r="AT5" s="580"/>
      <c r="AU5" s="580"/>
      <c r="AV5" s="580"/>
      <c r="AW5" s="580"/>
      <c r="AX5" s="580"/>
      <c r="AY5" s="580"/>
      <c r="AZ5" s="580"/>
      <c r="BA5" s="580"/>
      <c r="BB5" s="580"/>
      <c r="BC5" s="580"/>
      <c r="BD5" s="580"/>
      <c r="BE5" s="580"/>
      <c r="BF5" s="581"/>
      <c r="BG5" s="593">
        <v>20116395</v>
      </c>
      <c r="BH5" s="594"/>
      <c r="BI5" s="594"/>
      <c r="BJ5" s="594"/>
      <c r="BK5" s="594"/>
      <c r="BL5" s="594"/>
      <c r="BM5" s="594"/>
      <c r="BN5" s="595"/>
      <c r="BO5" s="596">
        <v>93.9</v>
      </c>
      <c r="BP5" s="596"/>
      <c r="BQ5" s="596"/>
      <c r="BR5" s="596"/>
      <c r="BS5" s="597">
        <v>111053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373060</v>
      </c>
      <c r="S6" s="594"/>
      <c r="T6" s="594"/>
      <c r="U6" s="594"/>
      <c r="V6" s="594"/>
      <c r="W6" s="594"/>
      <c r="X6" s="594"/>
      <c r="Y6" s="595"/>
      <c r="Z6" s="596">
        <v>0.8</v>
      </c>
      <c r="AA6" s="596"/>
      <c r="AB6" s="596"/>
      <c r="AC6" s="596"/>
      <c r="AD6" s="597">
        <v>373060</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20116395</v>
      </c>
      <c r="BH6" s="594"/>
      <c r="BI6" s="594"/>
      <c r="BJ6" s="594"/>
      <c r="BK6" s="594"/>
      <c r="BL6" s="594"/>
      <c r="BM6" s="594"/>
      <c r="BN6" s="595"/>
      <c r="BO6" s="596">
        <v>93.9</v>
      </c>
      <c r="BP6" s="596"/>
      <c r="BQ6" s="596"/>
      <c r="BR6" s="596"/>
      <c r="BS6" s="597">
        <v>111053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277162</v>
      </c>
      <c r="CS6" s="594"/>
      <c r="CT6" s="594"/>
      <c r="CU6" s="594"/>
      <c r="CV6" s="594"/>
      <c r="CW6" s="594"/>
      <c r="CX6" s="594"/>
      <c r="CY6" s="595"/>
      <c r="CZ6" s="596">
        <v>0.6</v>
      </c>
      <c r="DA6" s="596"/>
      <c r="DB6" s="596"/>
      <c r="DC6" s="596"/>
      <c r="DD6" s="602">
        <v>1555</v>
      </c>
      <c r="DE6" s="594"/>
      <c r="DF6" s="594"/>
      <c r="DG6" s="594"/>
      <c r="DH6" s="594"/>
      <c r="DI6" s="594"/>
      <c r="DJ6" s="594"/>
      <c r="DK6" s="594"/>
      <c r="DL6" s="594"/>
      <c r="DM6" s="594"/>
      <c r="DN6" s="594"/>
      <c r="DO6" s="594"/>
      <c r="DP6" s="595"/>
      <c r="DQ6" s="602">
        <v>277162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42759</v>
      </c>
      <c r="S7" s="594"/>
      <c r="T7" s="594"/>
      <c r="U7" s="594"/>
      <c r="V7" s="594"/>
      <c r="W7" s="594"/>
      <c r="X7" s="594"/>
      <c r="Y7" s="595"/>
      <c r="Z7" s="596">
        <v>0.1</v>
      </c>
      <c r="AA7" s="596"/>
      <c r="AB7" s="596"/>
      <c r="AC7" s="596"/>
      <c r="AD7" s="597">
        <v>42759</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8917703</v>
      </c>
      <c r="BH7" s="594"/>
      <c r="BI7" s="594"/>
      <c r="BJ7" s="594"/>
      <c r="BK7" s="594"/>
      <c r="BL7" s="594"/>
      <c r="BM7" s="594"/>
      <c r="BN7" s="595"/>
      <c r="BO7" s="596">
        <v>41.6</v>
      </c>
      <c r="BP7" s="596"/>
      <c r="BQ7" s="596"/>
      <c r="BR7" s="596"/>
      <c r="BS7" s="597">
        <v>111053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5253738</v>
      </c>
      <c r="CS7" s="594"/>
      <c r="CT7" s="594"/>
      <c r="CU7" s="594"/>
      <c r="CV7" s="594"/>
      <c r="CW7" s="594"/>
      <c r="CX7" s="594"/>
      <c r="CY7" s="595"/>
      <c r="CZ7" s="596">
        <v>11.9</v>
      </c>
      <c r="DA7" s="596"/>
      <c r="DB7" s="596"/>
      <c r="DC7" s="596"/>
      <c r="DD7" s="602">
        <v>194143</v>
      </c>
      <c r="DE7" s="594"/>
      <c r="DF7" s="594"/>
      <c r="DG7" s="594"/>
      <c r="DH7" s="594"/>
      <c r="DI7" s="594"/>
      <c r="DJ7" s="594"/>
      <c r="DK7" s="594"/>
      <c r="DL7" s="594"/>
      <c r="DM7" s="594"/>
      <c r="DN7" s="594"/>
      <c r="DO7" s="594"/>
      <c r="DP7" s="595"/>
      <c r="DQ7" s="602">
        <v>4450598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144019</v>
      </c>
      <c r="S8" s="594"/>
      <c r="T8" s="594"/>
      <c r="U8" s="594"/>
      <c r="V8" s="594"/>
      <c r="W8" s="594"/>
      <c r="X8" s="594"/>
      <c r="Y8" s="595"/>
      <c r="Z8" s="596">
        <v>0.3</v>
      </c>
      <c r="AA8" s="596"/>
      <c r="AB8" s="596"/>
      <c r="AC8" s="596"/>
      <c r="AD8" s="597">
        <v>144019</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257630</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13590019</v>
      </c>
      <c r="CS8" s="594"/>
      <c r="CT8" s="594"/>
      <c r="CU8" s="594"/>
      <c r="CV8" s="594"/>
      <c r="CW8" s="594"/>
      <c r="CX8" s="594"/>
      <c r="CY8" s="595"/>
      <c r="CZ8" s="596">
        <v>30.7</v>
      </c>
      <c r="DA8" s="596"/>
      <c r="DB8" s="596"/>
      <c r="DC8" s="596"/>
      <c r="DD8" s="602">
        <v>176412</v>
      </c>
      <c r="DE8" s="594"/>
      <c r="DF8" s="594"/>
      <c r="DG8" s="594"/>
      <c r="DH8" s="594"/>
      <c r="DI8" s="594"/>
      <c r="DJ8" s="594"/>
      <c r="DK8" s="594"/>
      <c r="DL8" s="594"/>
      <c r="DM8" s="594"/>
      <c r="DN8" s="594"/>
      <c r="DO8" s="594"/>
      <c r="DP8" s="595"/>
      <c r="DQ8" s="602">
        <v>6573554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88716</v>
      </c>
      <c r="S9" s="594"/>
      <c r="T9" s="594"/>
      <c r="U9" s="594"/>
      <c r="V9" s="594"/>
      <c r="W9" s="594"/>
      <c r="X9" s="594"/>
      <c r="Y9" s="595"/>
      <c r="Z9" s="596">
        <v>0.2</v>
      </c>
      <c r="AA9" s="596"/>
      <c r="AB9" s="596"/>
      <c r="AC9" s="596"/>
      <c r="AD9" s="597">
        <v>88716</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7026068</v>
      </c>
      <c r="BH9" s="594"/>
      <c r="BI9" s="594"/>
      <c r="BJ9" s="594"/>
      <c r="BK9" s="594"/>
      <c r="BL9" s="594"/>
      <c r="BM9" s="594"/>
      <c r="BN9" s="595"/>
      <c r="BO9" s="596">
        <v>32.799999999999997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5306047</v>
      </c>
      <c r="CS9" s="594"/>
      <c r="CT9" s="594"/>
      <c r="CU9" s="594"/>
      <c r="CV9" s="594"/>
      <c r="CW9" s="594"/>
      <c r="CX9" s="594"/>
      <c r="CY9" s="595"/>
      <c r="CZ9" s="596">
        <v>12</v>
      </c>
      <c r="DA9" s="596"/>
      <c r="DB9" s="596"/>
      <c r="DC9" s="596"/>
      <c r="DD9" s="602">
        <v>208888</v>
      </c>
      <c r="DE9" s="594"/>
      <c r="DF9" s="594"/>
      <c r="DG9" s="594"/>
      <c r="DH9" s="594"/>
      <c r="DI9" s="594"/>
      <c r="DJ9" s="594"/>
      <c r="DK9" s="594"/>
      <c r="DL9" s="594"/>
      <c r="DM9" s="594"/>
      <c r="DN9" s="594"/>
      <c r="DO9" s="594"/>
      <c r="DP9" s="595"/>
      <c r="DQ9" s="602">
        <v>4638215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1717374</v>
      </c>
      <c r="S10" s="594"/>
      <c r="T10" s="594"/>
      <c r="U10" s="594"/>
      <c r="V10" s="594"/>
      <c r="W10" s="594"/>
      <c r="X10" s="594"/>
      <c r="Y10" s="595"/>
      <c r="Z10" s="596">
        <v>3.7</v>
      </c>
      <c r="AA10" s="596"/>
      <c r="AB10" s="596"/>
      <c r="AC10" s="596"/>
      <c r="AD10" s="597">
        <v>1717374</v>
      </c>
      <c r="AE10" s="597"/>
      <c r="AF10" s="597"/>
      <c r="AG10" s="597"/>
      <c r="AH10" s="597"/>
      <c r="AI10" s="597"/>
      <c r="AJ10" s="597"/>
      <c r="AK10" s="597"/>
      <c r="AL10" s="598">
        <v>6.7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357828</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1195624</v>
      </c>
      <c r="CS10" s="594"/>
      <c r="CT10" s="594"/>
      <c r="CU10" s="594"/>
      <c r="CV10" s="594"/>
      <c r="CW10" s="594"/>
      <c r="CX10" s="594"/>
      <c r="CY10" s="595"/>
      <c r="CZ10" s="596">
        <v>2.7</v>
      </c>
      <c r="DA10" s="596"/>
      <c r="DB10" s="596"/>
      <c r="DC10" s="596"/>
      <c r="DD10" s="602" t="s">
        <v>112</v>
      </c>
      <c r="DE10" s="594"/>
      <c r="DF10" s="594"/>
      <c r="DG10" s="594"/>
      <c r="DH10" s="594"/>
      <c r="DI10" s="594"/>
      <c r="DJ10" s="594"/>
      <c r="DK10" s="594"/>
      <c r="DL10" s="594"/>
      <c r="DM10" s="594"/>
      <c r="DN10" s="594"/>
      <c r="DO10" s="594"/>
      <c r="DP10" s="595"/>
      <c r="DQ10" s="602">
        <v>43889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1276177</v>
      </c>
      <c r="BH11" s="594"/>
      <c r="BI11" s="594"/>
      <c r="BJ11" s="594"/>
      <c r="BK11" s="594"/>
      <c r="BL11" s="594"/>
      <c r="BM11" s="594"/>
      <c r="BN11" s="595"/>
      <c r="BO11" s="596">
        <v>6</v>
      </c>
      <c r="BP11" s="596"/>
      <c r="BQ11" s="596"/>
      <c r="BR11" s="596"/>
      <c r="BS11" s="602">
        <v>111053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679019</v>
      </c>
      <c r="CS11" s="594"/>
      <c r="CT11" s="594"/>
      <c r="CU11" s="594"/>
      <c r="CV11" s="594"/>
      <c r="CW11" s="594"/>
      <c r="CX11" s="594"/>
      <c r="CY11" s="595"/>
      <c r="CZ11" s="596">
        <v>1.5</v>
      </c>
      <c r="DA11" s="596"/>
      <c r="DB11" s="596"/>
      <c r="DC11" s="596"/>
      <c r="DD11" s="602">
        <v>131605</v>
      </c>
      <c r="DE11" s="594"/>
      <c r="DF11" s="594"/>
      <c r="DG11" s="594"/>
      <c r="DH11" s="594"/>
      <c r="DI11" s="594"/>
      <c r="DJ11" s="594"/>
      <c r="DK11" s="594"/>
      <c r="DL11" s="594"/>
      <c r="DM11" s="594"/>
      <c r="DN11" s="594"/>
      <c r="DO11" s="594"/>
      <c r="DP11" s="595"/>
      <c r="DQ11" s="602">
        <v>580068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9804841</v>
      </c>
      <c r="BH12" s="594"/>
      <c r="BI12" s="594"/>
      <c r="BJ12" s="594"/>
      <c r="BK12" s="594"/>
      <c r="BL12" s="594"/>
      <c r="BM12" s="594"/>
      <c r="BN12" s="595"/>
      <c r="BO12" s="596">
        <v>45.8</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405495</v>
      </c>
      <c r="CS12" s="594"/>
      <c r="CT12" s="594"/>
      <c r="CU12" s="594"/>
      <c r="CV12" s="594"/>
      <c r="CW12" s="594"/>
      <c r="CX12" s="594"/>
      <c r="CY12" s="595"/>
      <c r="CZ12" s="596">
        <v>0.9</v>
      </c>
      <c r="DA12" s="596"/>
      <c r="DB12" s="596"/>
      <c r="DC12" s="596"/>
      <c r="DD12" s="602">
        <v>896</v>
      </c>
      <c r="DE12" s="594"/>
      <c r="DF12" s="594"/>
      <c r="DG12" s="594"/>
      <c r="DH12" s="594"/>
      <c r="DI12" s="594"/>
      <c r="DJ12" s="594"/>
      <c r="DK12" s="594"/>
      <c r="DL12" s="594"/>
      <c r="DM12" s="594"/>
      <c r="DN12" s="594"/>
      <c r="DO12" s="594"/>
      <c r="DP12" s="595"/>
      <c r="DQ12" s="602">
        <v>388389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58696</v>
      </c>
      <c r="S13" s="594"/>
      <c r="T13" s="594"/>
      <c r="U13" s="594"/>
      <c r="V13" s="594"/>
      <c r="W13" s="594"/>
      <c r="X13" s="594"/>
      <c r="Y13" s="595"/>
      <c r="Z13" s="596">
        <v>0.1</v>
      </c>
      <c r="AA13" s="596"/>
      <c r="AB13" s="596"/>
      <c r="AC13" s="596"/>
      <c r="AD13" s="597">
        <v>58696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9766379</v>
      </c>
      <c r="BH13" s="594"/>
      <c r="BI13" s="594"/>
      <c r="BJ13" s="594"/>
      <c r="BK13" s="594"/>
      <c r="BL13" s="594"/>
      <c r="BM13" s="594"/>
      <c r="BN13" s="595"/>
      <c r="BO13" s="596">
        <v>45.6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6749884</v>
      </c>
      <c r="CS13" s="594"/>
      <c r="CT13" s="594"/>
      <c r="CU13" s="594"/>
      <c r="CV13" s="594"/>
      <c r="CW13" s="594"/>
      <c r="CX13" s="594"/>
      <c r="CY13" s="595"/>
      <c r="CZ13" s="596">
        <v>15.3</v>
      </c>
      <c r="DA13" s="596"/>
      <c r="DB13" s="596"/>
      <c r="DC13" s="596"/>
      <c r="DD13" s="602">
        <v>4116150</v>
      </c>
      <c r="DE13" s="594"/>
      <c r="DF13" s="594"/>
      <c r="DG13" s="594"/>
      <c r="DH13" s="594"/>
      <c r="DI13" s="594"/>
      <c r="DJ13" s="594"/>
      <c r="DK13" s="594"/>
      <c r="DL13" s="594"/>
      <c r="DM13" s="594"/>
      <c r="DN13" s="594"/>
      <c r="DO13" s="594"/>
      <c r="DP13" s="595"/>
      <c r="DQ13" s="602">
        <v>3720506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293280</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1910207</v>
      </c>
      <c r="CS14" s="594"/>
      <c r="CT14" s="594"/>
      <c r="CU14" s="594"/>
      <c r="CV14" s="594"/>
      <c r="CW14" s="594"/>
      <c r="CX14" s="594"/>
      <c r="CY14" s="595"/>
      <c r="CZ14" s="596">
        <v>4.3</v>
      </c>
      <c r="DA14" s="596"/>
      <c r="DB14" s="596"/>
      <c r="DC14" s="596"/>
      <c r="DD14" s="602">
        <v>305860</v>
      </c>
      <c r="DE14" s="594"/>
      <c r="DF14" s="594"/>
      <c r="DG14" s="594"/>
      <c r="DH14" s="594"/>
      <c r="DI14" s="594"/>
      <c r="DJ14" s="594"/>
      <c r="DK14" s="594"/>
      <c r="DL14" s="594"/>
      <c r="DM14" s="594"/>
      <c r="DN14" s="594"/>
      <c r="DO14" s="594"/>
      <c r="DP14" s="595"/>
      <c r="DQ14" s="602">
        <v>1669642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103904</v>
      </c>
      <c r="S15" s="594"/>
      <c r="T15" s="594"/>
      <c r="U15" s="594"/>
      <c r="V15" s="594"/>
      <c r="W15" s="594"/>
      <c r="X15" s="594"/>
      <c r="Y15" s="595"/>
      <c r="Z15" s="596">
        <v>0.2</v>
      </c>
      <c r="AA15" s="596"/>
      <c r="AB15" s="596"/>
      <c r="AC15" s="596"/>
      <c r="AD15" s="597">
        <v>103904</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1100571</v>
      </c>
      <c r="BH15" s="594"/>
      <c r="BI15" s="594"/>
      <c r="BJ15" s="594"/>
      <c r="BK15" s="594"/>
      <c r="BL15" s="594"/>
      <c r="BM15" s="594"/>
      <c r="BN15" s="595"/>
      <c r="BO15" s="596">
        <v>5.0999999999999996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3701462</v>
      </c>
      <c r="CS15" s="594"/>
      <c r="CT15" s="594"/>
      <c r="CU15" s="594"/>
      <c r="CV15" s="594"/>
      <c r="CW15" s="594"/>
      <c r="CX15" s="594"/>
      <c r="CY15" s="595"/>
      <c r="CZ15" s="596">
        <v>8.4</v>
      </c>
      <c r="DA15" s="596"/>
      <c r="DB15" s="596"/>
      <c r="DC15" s="596"/>
      <c r="DD15" s="602">
        <v>380478</v>
      </c>
      <c r="DE15" s="594"/>
      <c r="DF15" s="594"/>
      <c r="DG15" s="594"/>
      <c r="DH15" s="594"/>
      <c r="DI15" s="594"/>
      <c r="DJ15" s="594"/>
      <c r="DK15" s="594"/>
      <c r="DL15" s="594"/>
      <c r="DM15" s="594"/>
      <c r="DN15" s="594"/>
      <c r="DO15" s="594"/>
      <c r="DP15" s="595"/>
      <c r="DQ15" s="602">
        <v>2691119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3253527</v>
      </c>
      <c r="S16" s="594"/>
      <c r="T16" s="594"/>
      <c r="U16" s="594"/>
      <c r="V16" s="594"/>
      <c r="W16" s="594"/>
      <c r="X16" s="594"/>
      <c r="Y16" s="595"/>
      <c r="Z16" s="596">
        <v>7</v>
      </c>
      <c r="AA16" s="596"/>
      <c r="AB16" s="596"/>
      <c r="AC16" s="596"/>
      <c r="AD16" s="597">
        <v>2643260</v>
      </c>
      <c r="AE16" s="597"/>
      <c r="AF16" s="597"/>
      <c r="AG16" s="597"/>
      <c r="AH16" s="597"/>
      <c r="AI16" s="597"/>
      <c r="AJ16" s="597"/>
      <c r="AK16" s="597"/>
      <c r="AL16" s="598">
        <v>10.4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16369</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2643260</v>
      </c>
      <c r="S17" s="594"/>
      <c r="T17" s="594"/>
      <c r="U17" s="594"/>
      <c r="V17" s="594"/>
      <c r="W17" s="594"/>
      <c r="X17" s="594"/>
      <c r="Y17" s="595"/>
      <c r="Z17" s="596">
        <v>5.7</v>
      </c>
      <c r="AA17" s="596"/>
      <c r="AB17" s="596"/>
      <c r="AC17" s="596"/>
      <c r="AD17" s="597">
        <v>2643260</v>
      </c>
      <c r="AE17" s="597"/>
      <c r="AF17" s="597"/>
      <c r="AG17" s="597"/>
      <c r="AH17" s="597"/>
      <c r="AI17" s="597"/>
      <c r="AJ17" s="597"/>
      <c r="AK17" s="597"/>
      <c r="AL17" s="598">
        <v>10.4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5026856</v>
      </c>
      <c r="CS17" s="594"/>
      <c r="CT17" s="594"/>
      <c r="CU17" s="594"/>
      <c r="CV17" s="594"/>
      <c r="CW17" s="594"/>
      <c r="CX17" s="594"/>
      <c r="CY17" s="595"/>
      <c r="CZ17" s="596">
        <v>11.4</v>
      </c>
      <c r="DA17" s="596"/>
      <c r="DB17" s="596"/>
      <c r="DC17" s="596"/>
      <c r="DD17" s="602" t="s">
        <v>112</v>
      </c>
      <c r="DE17" s="594"/>
      <c r="DF17" s="594"/>
      <c r="DG17" s="594"/>
      <c r="DH17" s="594"/>
      <c r="DI17" s="594"/>
      <c r="DJ17" s="594"/>
      <c r="DK17" s="594"/>
      <c r="DL17" s="594"/>
      <c r="DM17" s="594"/>
      <c r="DN17" s="594"/>
      <c r="DO17" s="594"/>
      <c r="DP17" s="595"/>
      <c r="DQ17" s="602">
        <v>5000590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610265</v>
      </c>
      <c r="S18" s="594"/>
      <c r="T18" s="594"/>
      <c r="U18" s="594"/>
      <c r="V18" s="594"/>
      <c r="W18" s="594"/>
      <c r="X18" s="594"/>
      <c r="Y18" s="595"/>
      <c r="Z18" s="596">
        <v>1.3</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95249</v>
      </c>
      <c r="CS18" s="594"/>
      <c r="CT18" s="594"/>
      <c r="CU18" s="594"/>
      <c r="CV18" s="594"/>
      <c r="CW18" s="594"/>
      <c r="CX18" s="594"/>
      <c r="CY18" s="595"/>
      <c r="CZ18" s="596">
        <v>0.2</v>
      </c>
      <c r="DA18" s="596"/>
      <c r="DB18" s="596"/>
      <c r="DC18" s="596"/>
      <c r="DD18" s="602">
        <v>95249</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1306773</v>
      </c>
      <c r="BH19" s="594"/>
      <c r="BI19" s="594"/>
      <c r="BJ19" s="594"/>
      <c r="BK19" s="594"/>
      <c r="BL19" s="594"/>
      <c r="BM19" s="594"/>
      <c r="BN19" s="595"/>
      <c r="BO19" s="596">
        <v>6.1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27205223</v>
      </c>
      <c r="S20" s="594"/>
      <c r="T20" s="594"/>
      <c r="U20" s="594"/>
      <c r="V20" s="594"/>
      <c r="W20" s="594"/>
      <c r="X20" s="594"/>
      <c r="Y20" s="595"/>
      <c r="Z20" s="596">
        <v>58.2</v>
      </c>
      <c r="AA20" s="596"/>
      <c r="AB20" s="596"/>
      <c r="AC20" s="596"/>
      <c r="AD20" s="597">
        <v>25215001</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1306773</v>
      </c>
      <c r="BH20" s="594"/>
      <c r="BI20" s="594"/>
      <c r="BJ20" s="594"/>
      <c r="BK20" s="594"/>
      <c r="BL20" s="594"/>
      <c r="BM20" s="594"/>
      <c r="BN20" s="595"/>
      <c r="BO20" s="596">
        <v>6.1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44207131</v>
      </c>
      <c r="CS20" s="594"/>
      <c r="CT20" s="594"/>
      <c r="CU20" s="594"/>
      <c r="CV20" s="594"/>
      <c r="CW20" s="594"/>
      <c r="CX20" s="594"/>
      <c r="CY20" s="595"/>
      <c r="CZ20" s="596">
        <v>100</v>
      </c>
      <c r="DA20" s="596"/>
      <c r="DB20" s="596"/>
      <c r="DC20" s="596"/>
      <c r="DD20" s="602">
        <v>5611236</v>
      </c>
      <c r="DE20" s="594"/>
      <c r="DF20" s="594"/>
      <c r="DG20" s="594"/>
      <c r="DH20" s="594"/>
      <c r="DI20" s="594"/>
      <c r="DJ20" s="594"/>
      <c r="DK20" s="594"/>
      <c r="DL20" s="594"/>
      <c r="DM20" s="594"/>
      <c r="DN20" s="594"/>
      <c r="DO20" s="594"/>
      <c r="DP20" s="595"/>
      <c r="DQ20" s="602">
        <v>30033732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29522</v>
      </c>
      <c r="S21" s="594"/>
      <c r="T21" s="594"/>
      <c r="U21" s="594"/>
      <c r="V21" s="594"/>
      <c r="W21" s="594"/>
      <c r="X21" s="594"/>
      <c r="Y21" s="595"/>
      <c r="Z21" s="596">
        <v>0.1</v>
      </c>
      <c r="AA21" s="596"/>
      <c r="AB21" s="596"/>
      <c r="AC21" s="596"/>
      <c r="AD21" s="597">
        <v>29522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37871</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435796</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711824</v>
      </c>
      <c r="S23" s="594"/>
      <c r="T23" s="594"/>
      <c r="U23" s="594"/>
      <c r="V23" s="594"/>
      <c r="W23" s="594"/>
      <c r="X23" s="594"/>
      <c r="Y23" s="595"/>
      <c r="Z23" s="596">
        <v>1.5</v>
      </c>
      <c r="AA23" s="596"/>
      <c r="AB23" s="596"/>
      <c r="AC23" s="596"/>
      <c r="AD23" s="597">
        <v>22305</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1268902</v>
      </c>
      <c r="BH23" s="594"/>
      <c r="BI23" s="594"/>
      <c r="BJ23" s="594"/>
      <c r="BK23" s="594"/>
      <c r="BL23" s="594"/>
      <c r="BM23" s="594"/>
      <c r="BN23" s="595"/>
      <c r="BO23" s="596">
        <v>5.9</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481384</v>
      </c>
      <c r="S24" s="594"/>
      <c r="T24" s="594"/>
      <c r="U24" s="594"/>
      <c r="V24" s="594"/>
      <c r="W24" s="594"/>
      <c r="X24" s="594"/>
      <c r="Y24" s="595"/>
      <c r="Z24" s="596">
        <v>1</v>
      </c>
      <c r="AA24" s="596"/>
      <c r="AB24" s="596"/>
      <c r="AC24" s="596"/>
      <c r="AD24" s="597">
        <v>66768</v>
      </c>
      <c r="AE24" s="597"/>
      <c r="AF24" s="597"/>
      <c r="AG24" s="597"/>
      <c r="AH24" s="597"/>
      <c r="AI24" s="597"/>
      <c r="AJ24" s="597"/>
      <c r="AK24" s="597"/>
      <c r="AL24" s="598">
        <v>0.3</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18418898</v>
      </c>
      <c r="CS24" s="583"/>
      <c r="CT24" s="583"/>
      <c r="CU24" s="583"/>
      <c r="CV24" s="583"/>
      <c r="CW24" s="583"/>
      <c r="CX24" s="583"/>
      <c r="CY24" s="584"/>
      <c r="CZ24" s="620">
        <v>41.7</v>
      </c>
      <c r="DA24" s="621"/>
      <c r="DB24" s="621"/>
      <c r="DC24" s="622"/>
      <c r="DD24" s="619">
        <v>11931731</v>
      </c>
      <c r="DE24" s="583"/>
      <c r="DF24" s="583"/>
      <c r="DG24" s="583"/>
      <c r="DH24" s="583"/>
      <c r="DI24" s="583"/>
      <c r="DJ24" s="583"/>
      <c r="DK24" s="584"/>
      <c r="DL24" s="619">
        <v>11836615</v>
      </c>
      <c r="DM24" s="583"/>
      <c r="DN24" s="583"/>
      <c r="DO24" s="583"/>
      <c r="DP24" s="583"/>
      <c r="DQ24" s="583"/>
      <c r="DR24" s="583"/>
      <c r="DS24" s="583"/>
      <c r="DT24" s="583"/>
      <c r="DU24" s="583"/>
      <c r="DV24" s="584"/>
      <c r="DW24" s="587">
        <v>42.6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5917038</v>
      </c>
      <c r="S25" s="594"/>
      <c r="T25" s="594"/>
      <c r="U25" s="594"/>
      <c r="V25" s="594"/>
      <c r="W25" s="594"/>
      <c r="X25" s="594"/>
      <c r="Y25" s="595"/>
      <c r="Z25" s="596">
        <v>12.6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5187242</v>
      </c>
      <c r="CS25" s="625"/>
      <c r="CT25" s="625"/>
      <c r="CU25" s="625"/>
      <c r="CV25" s="625"/>
      <c r="CW25" s="625"/>
      <c r="CX25" s="625"/>
      <c r="CY25" s="626"/>
      <c r="CZ25" s="627">
        <v>11.7</v>
      </c>
      <c r="DA25" s="628"/>
      <c r="DB25" s="628"/>
      <c r="DC25" s="629"/>
      <c r="DD25" s="602">
        <v>4586735</v>
      </c>
      <c r="DE25" s="625"/>
      <c r="DF25" s="625"/>
      <c r="DG25" s="625"/>
      <c r="DH25" s="625"/>
      <c r="DI25" s="625"/>
      <c r="DJ25" s="625"/>
      <c r="DK25" s="626"/>
      <c r="DL25" s="602">
        <v>4491819</v>
      </c>
      <c r="DM25" s="625"/>
      <c r="DN25" s="625"/>
      <c r="DO25" s="625"/>
      <c r="DP25" s="625"/>
      <c r="DQ25" s="625"/>
      <c r="DR25" s="625"/>
      <c r="DS25" s="625"/>
      <c r="DT25" s="625"/>
      <c r="DU25" s="625"/>
      <c r="DV25" s="626"/>
      <c r="DW25" s="598">
        <v>16.2</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67268</v>
      </c>
      <c r="S26" s="594"/>
      <c r="T26" s="594"/>
      <c r="U26" s="594"/>
      <c r="V26" s="594"/>
      <c r="W26" s="594"/>
      <c r="X26" s="594"/>
      <c r="Y26" s="595"/>
      <c r="Z26" s="596">
        <v>0.1</v>
      </c>
      <c r="AA26" s="596"/>
      <c r="AB26" s="596"/>
      <c r="AC26" s="596"/>
      <c r="AD26" s="597">
        <v>67268</v>
      </c>
      <c r="AE26" s="597"/>
      <c r="AF26" s="597"/>
      <c r="AG26" s="597"/>
      <c r="AH26" s="597"/>
      <c r="AI26" s="597"/>
      <c r="AJ26" s="597"/>
      <c r="AK26" s="597"/>
      <c r="AL26" s="598">
        <v>0.3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3706992</v>
      </c>
      <c r="CS26" s="594"/>
      <c r="CT26" s="594"/>
      <c r="CU26" s="594"/>
      <c r="CV26" s="594"/>
      <c r="CW26" s="594"/>
      <c r="CX26" s="594"/>
      <c r="CY26" s="595"/>
      <c r="CZ26" s="627">
        <v>8.4</v>
      </c>
      <c r="DA26" s="628"/>
      <c r="DB26" s="628"/>
      <c r="DC26" s="629"/>
      <c r="DD26" s="602">
        <v>3220110</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2690828</v>
      </c>
      <c r="S27" s="594"/>
      <c r="T27" s="594"/>
      <c r="U27" s="594"/>
      <c r="V27" s="594"/>
      <c r="W27" s="594"/>
      <c r="X27" s="594"/>
      <c r="Y27" s="595"/>
      <c r="Z27" s="596">
        <v>5.8</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21423168</v>
      </c>
      <c r="BH27" s="594"/>
      <c r="BI27" s="594"/>
      <c r="BJ27" s="594"/>
      <c r="BK27" s="594"/>
      <c r="BL27" s="594"/>
      <c r="BM27" s="594"/>
      <c r="BN27" s="595"/>
      <c r="BO27" s="596">
        <v>100</v>
      </c>
      <c r="BP27" s="596"/>
      <c r="BQ27" s="596"/>
      <c r="BR27" s="596"/>
      <c r="BS27" s="602">
        <v>111053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8204800</v>
      </c>
      <c r="CS27" s="625"/>
      <c r="CT27" s="625"/>
      <c r="CU27" s="625"/>
      <c r="CV27" s="625"/>
      <c r="CW27" s="625"/>
      <c r="CX27" s="625"/>
      <c r="CY27" s="626"/>
      <c r="CZ27" s="627">
        <v>18.600000000000001</v>
      </c>
      <c r="DA27" s="628"/>
      <c r="DB27" s="628"/>
      <c r="DC27" s="629"/>
      <c r="DD27" s="602">
        <v>2344406</v>
      </c>
      <c r="DE27" s="625"/>
      <c r="DF27" s="625"/>
      <c r="DG27" s="625"/>
      <c r="DH27" s="625"/>
      <c r="DI27" s="625"/>
      <c r="DJ27" s="625"/>
      <c r="DK27" s="626"/>
      <c r="DL27" s="602">
        <v>2344206</v>
      </c>
      <c r="DM27" s="625"/>
      <c r="DN27" s="625"/>
      <c r="DO27" s="625"/>
      <c r="DP27" s="625"/>
      <c r="DQ27" s="625"/>
      <c r="DR27" s="625"/>
      <c r="DS27" s="625"/>
      <c r="DT27" s="625"/>
      <c r="DU27" s="625"/>
      <c r="DV27" s="626"/>
      <c r="DW27" s="598">
        <v>8.4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161519</v>
      </c>
      <c r="S28" s="594"/>
      <c r="T28" s="594"/>
      <c r="U28" s="594"/>
      <c r="V28" s="594"/>
      <c r="W28" s="594"/>
      <c r="X28" s="594"/>
      <c r="Y28" s="595"/>
      <c r="Z28" s="596">
        <v>0.3</v>
      </c>
      <c r="AA28" s="596"/>
      <c r="AB28" s="596"/>
      <c r="AC28" s="596"/>
      <c r="AD28" s="597">
        <v>49754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5026856</v>
      </c>
      <c r="CS28" s="594"/>
      <c r="CT28" s="594"/>
      <c r="CU28" s="594"/>
      <c r="CV28" s="594"/>
      <c r="CW28" s="594"/>
      <c r="CX28" s="594"/>
      <c r="CY28" s="595"/>
      <c r="CZ28" s="627">
        <v>11.4</v>
      </c>
      <c r="DA28" s="628"/>
      <c r="DB28" s="628"/>
      <c r="DC28" s="629"/>
      <c r="DD28" s="602">
        <v>5000590</v>
      </c>
      <c r="DE28" s="594"/>
      <c r="DF28" s="594"/>
      <c r="DG28" s="594"/>
      <c r="DH28" s="594"/>
      <c r="DI28" s="594"/>
      <c r="DJ28" s="594"/>
      <c r="DK28" s="595"/>
      <c r="DL28" s="602">
        <v>5000590</v>
      </c>
      <c r="DM28" s="594"/>
      <c r="DN28" s="594"/>
      <c r="DO28" s="594"/>
      <c r="DP28" s="594"/>
      <c r="DQ28" s="594"/>
      <c r="DR28" s="594"/>
      <c r="DS28" s="594"/>
      <c r="DT28" s="594"/>
      <c r="DU28" s="594"/>
      <c r="DV28" s="595"/>
      <c r="DW28" s="598">
        <v>18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298261</v>
      </c>
      <c r="S29" s="594"/>
      <c r="T29" s="594"/>
      <c r="U29" s="594"/>
      <c r="V29" s="594"/>
      <c r="W29" s="594"/>
      <c r="X29" s="594"/>
      <c r="Y29" s="595"/>
      <c r="Z29" s="596">
        <v>0.6</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5026845</v>
      </c>
      <c r="CS29" s="625"/>
      <c r="CT29" s="625"/>
      <c r="CU29" s="625"/>
      <c r="CV29" s="625"/>
      <c r="CW29" s="625"/>
      <c r="CX29" s="625"/>
      <c r="CY29" s="626"/>
      <c r="CZ29" s="627">
        <v>11.4</v>
      </c>
      <c r="DA29" s="628"/>
      <c r="DB29" s="628"/>
      <c r="DC29" s="629"/>
      <c r="DD29" s="602">
        <v>5000579</v>
      </c>
      <c r="DE29" s="625"/>
      <c r="DF29" s="625"/>
      <c r="DG29" s="625"/>
      <c r="DH29" s="625"/>
      <c r="DI29" s="625"/>
      <c r="DJ29" s="625"/>
      <c r="DK29" s="626"/>
      <c r="DL29" s="602">
        <v>5000579</v>
      </c>
      <c r="DM29" s="625"/>
      <c r="DN29" s="625"/>
      <c r="DO29" s="625"/>
      <c r="DP29" s="625"/>
      <c r="DQ29" s="625"/>
      <c r="DR29" s="625"/>
      <c r="DS29" s="625"/>
      <c r="DT29" s="625"/>
      <c r="DU29" s="625"/>
      <c r="DV29" s="626"/>
      <c r="DW29" s="598">
        <v>18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545318</v>
      </c>
      <c r="S30" s="594"/>
      <c r="T30" s="594"/>
      <c r="U30" s="594"/>
      <c r="V30" s="594"/>
      <c r="W30" s="594"/>
      <c r="X30" s="594"/>
      <c r="Y30" s="595"/>
      <c r="Z30" s="596">
        <v>1.2</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98.8</v>
      </c>
      <c r="BH30" s="652"/>
      <c r="BI30" s="652"/>
      <c r="BJ30" s="652"/>
      <c r="BK30" s="652"/>
      <c r="BL30" s="652"/>
      <c r="BM30" s="588">
        <v>95.5</v>
      </c>
      <c r="BN30" s="652"/>
      <c r="BO30" s="652"/>
      <c r="BP30" s="652"/>
      <c r="BQ30" s="653"/>
      <c r="BR30" s="651">
        <v>98.7</v>
      </c>
      <c r="BS30" s="652"/>
      <c r="BT30" s="652"/>
      <c r="BU30" s="652"/>
      <c r="BV30" s="652"/>
      <c r="BW30" s="652"/>
      <c r="BX30" s="588">
        <v>95.3</v>
      </c>
      <c r="BY30" s="652"/>
      <c r="BZ30" s="652"/>
      <c r="CA30" s="652"/>
      <c r="CB30" s="653"/>
      <c r="CD30" s="656"/>
      <c r="CE30" s="657"/>
      <c r="CF30" s="607" t="s">
        <v>293</v>
      </c>
      <c r="CG30" s="608"/>
      <c r="CH30" s="608"/>
      <c r="CI30" s="608"/>
      <c r="CJ30" s="608"/>
      <c r="CK30" s="608"/>
      <c r="CL30" s="608"/>
      <c r="CM30" s="608"/>
      <c r="CN30" s="608"/>
      <c r="CO30" s="608"/>
      <c r="CP30" s="608"/>
      <c r="CQ30" s="609"/>
      <c r="CR30" s="593">
        <v>4543267</v>
      </c>
      <c r="CS30" s="594"/>
      <c r="CT30" s="594"/>
      <c r="CU30" s="594"/>
      <c r="CV30" s="594"/>
      <c r="CW30" s="594"/>
      <c r="CX30" s="594"/>
      <c r="CY30" s="595"/>
      <c r="CZ30" s="627">
        <v>10.3</v>
      </c>
      <c r="DA30" s="628"/>
      <c r="DB30" s="628"/>
      <c r="DC30" s="629"/>
      <c r="DD30" s="602">
        <v>4521242</v>
      </c>
      <c r="DE30" s="594"/>
      <c r="DF30" s="594"/>
      <c r="DG30" s="594"/>
      <c r="DH30" s="594"/>
      <c r="DI30" s="594"/>
      <c r="DJ30" s="594"/>
      <c r="DK30" s="595"/>
      <c r="DL30" s="602">
        <v>4521242</v>
      </c>
      <c r="DM30" s="594"/>
      <c r="DN30" s="594"/>
      <c r="DO30" s="594"/>
      <c r="DP30" s="594"/>
      <c r="DQ30" s="594"/>
      <c r="DR30" s="594"/>
      <c r="DS30" s="594"/>
      <c r="DT30" s="594"/>
      <c r="DU30" s="594"/>
      <c r="DV30" s="595"/>
      <c r="DW30" s="598">
        <v>16.3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2313798</v>
      </c>
      <c r="S31" s="594"/>
      <c r="T31" s="594"/>
      <c r="U31" s="594"/>
      <c r="V31" s="594"/>
      <c r="W31" s="594"/>
      <c r="X31" s="594"/>
      <c r="Y31" s="595"/>
      <c r="Z31" s="596">
        <v>4.9000000000000004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94.4</v>
      </c>
      <c r="BN31" s="649"/>
      <c r="BO31" s="649"/>
      <c r="BP31" s="649"/>
      <c r="BQ31" s="650"/>
      <c r="BR31" s="648">
        <v>98.6</v>
      </c>
      <c r="BS31" s="625"/>
      <c r="BT31" s="625"/>
      <c r="BU31" s="625"/>
      <c r="BV31" s="625"/>
      <c r="BW31" s="625"/>
      <c r="BX31" s="599">
        <v>94.2</v>
      </c>
      <c r="BY31" s="649"/>
      <c r="BZ31" s="649"/>
      <c r="CA31" s="649"/>
      <c r="CB31" s="650"/>
      <c r="CD31" s="656"/>
      <c r="CE31" s="657"/>
      <c r="CF31" s="607" t="s">
        <v>297</v>
      </c>
      <c r="CG31" s="608"/>
      <c r="CH31" s="608"/>
      <c r="CI31" s="608"/>
      <c r="CJ31" s="608"/>
      <c r="CK31" s="608"/>
      <c r="CL31" s="608"/>
      <c r="CM31" s="608"/>
      <c r="CN31" s="608"/>
      <c r="CO31" s="608"/>
      <c r="CP31" s="608"/>
      <c r="CQ31" s="609"/>
      <c r="CR31" s="593">
        <v>483578</v>
      </c>
      <c r="CS31" s="625"/>
      <c r="CT31" s="625"/>
      <c r="CU31" s="625"/>
      <c r="CV31" s="625"/>
      <c r="CW31" s="625"/>
      <c r="CX31" s="625"/>
      <c r="CY31" s="626"/>
      <c r="CZ31" s="627">
        <v>1.1000000000000001</v>
      </c>
      <c r="DA31" s="628"/>
      <c r="DB31" s="628"/>
      <c r="DC31" s="629"/>
      <c r="DD31" s="602">
        <v>479337</v>
      </c>
      <c r="DE31" s="625"/>
      <c r="DF31" s="625"/>
      <c r="DG31" s="625"/>
      <c r="DH31" s="625"/>
      <c r="DI31" s="625"/>
      <c r="DJ31" s="625"/>
      <c r="DK31" s="626"/>
      <c r="DL31" s="602">
        <v>479337</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2330658</v>
      </c>
      <c r="S32" s="594"/>
      <c r="T32" s="594"/>
      <c r="U32" s="594"/>
      <c r="V32" s="594"/>
      <c r="W32" s="594"/>
      <c r="X32" s="594"/>
      <c r="Y32" s="595"/>
      <c r="Z32" s="596">
        <v>5</v>
      </c>
      <c r="AA32" s="596"/>
      <c r="AB32" s="596"/>
      <c r="AC32" s="596"/>
      <c r="AD32" s="597">
        <v>11497</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96</v>
      </c>
      <c r="BN32" s="661"/>
      <c r="BO32" s="661"/>
      <c r="BP32" s="661"/>
      <c r="BQ32" s="663"/>
      <c r="BR32" s="660">
        <v>98.6</v>
      </c>
      <c r="BS32" s="661"/>
      <c r="BT32" s="661"/>
      <c r="BU32" s="661"/>
      <c r="BV32" s="661"/>
      <c r="BW32" s="661"/>
      <c r="BX32" s="662">
        <v>95.8</v>
      </c>
      <c r="BY32" s="661"/>
      <c r="BZ32" s="661"/>
      <c r="CA32" s="661"/>
      <c r="CB32" s="663"/>
      <c r="CD32" s="658"/>
      <c r="CE32" s="659"/>
      <c r="CF32" s="607" t="s">
        <v>300</v>
      </c>
      <c r="CG32" s="608"/>
      <c r="CH32" s="608"/>
      <c r="CI32" s="608"/>
      <c r="CJ32" s="608"/>
      <c r="CK32" s="608"/>
      <c r="CL32" s="608"/>
      <c r="CM32" s="608"/>
      <c r="CN32" s="608"/>
      <c r="CO32" s="608"/>
      <c r="CP32" s="608"/>
      <c r="CQ32" s="609"/>
      <c r="CR32" s="593">
        <v>11</v>
      </c>
      <c r="CS32" s="594"/>
      <c r="CT32" s="594"/>
      <c r="CU32" s="594"/>
      <c r="CV32" s="594"/>
      <c r="CW32" s="594"/>
      <c r="CX32" s="594"/>
      <c r="CY32" s="595"/>
      <c r="CZ32" s="627">
        <v>0</v>
      </c>
      <c r="DA32" s="628"/>
      <c r="DB32" s="628"/>
      <c r="DC32" s="629"/>
      <c r="DD32" s="602">
        <v>11</v>
      </c>
      <c r="DE32" s="594"/>
      <c r="DF32" s="594"/>
      <c r="DG32" s="594"/>
      <c r="DH32" s="594"/>
      <c r="DI32" s="594"/>
      <c r="DJ32" s="594"/>
      <c r="DK32" s="595"/>
      <c r="DL32" s="602">
        <v>11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3594200</v>
      </c>
      <c r="S33" s="594"/>
      <c r="T33" s="594"/>
      <c r="U33" s="594"/>
      <c r="V33" s="594"/>
      <c r="W33" s="594"/>
      <c r="X33" s="594"/>
      <c r="Y33" s="595"/>
      <c r="Z33" s="596">
        <v>7.7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20160628</v>
      </c>
      <c r="CS33" s="625"/>
      <c r="CT33" s="625"/>
      <c r="CU33" s="625"/>
      <c r="CV33" s="625"/>
      <c r="CW33" s="625"/>
      <c r="CX33" s="625"/>
      <c r="CY33" s="626"/>
      <c r="CZ33" s="627">
        <v>45.6</v>
      </c>
      <c r="DA33" s="628"/>
      <c r="DB33" s="628"/>
      <c r="DC33" s="629"/>
      <c r="DD33" s="602">
        <v>16183496</v>
      </c>
      <c r="DE33" s="625"/>
      <c r="DF33" s="625"/>
      <c r="DG33" s="625"/>
      <c r="DH33" s="625"/>
      <c r="DI33" s="625"/>
      <c r="DJ33" s="625"/>
      <c r="DK33" s="626"/>
      <c r="DL33" s="602">
        <v>11456607</v>
      </c>
      <c r="DM33" s="625"/>
      <c r="DN33" s="625"/>
      <c r="DO33" s="625"/>
      <c r="DP33" s="625"/>
      <c r="DQ33" s="625"/>
      <c r="DR33" s="625"/>
      <c r="DS33" s="625"/>
      <c r="DT33" s="625"/>
      <c r="DU33" s="625"/>
      <c r="DV33" s="626"/>
      <c r="DW33" s="598">
        <v>41.3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6669486</v>
      </c>
      <c r="CS34" s="594"/>
      <c r="CT34" s="594"/>
      <c r="CU34" s="594"/>
      <c r="CV34" s="594"/>
      <c r="CW34" s="594"/>
      <c r="CX34" s="594"/>
      <c r="CY34" s="595"/>
      <c r="CZ34" s="627">
        <v>15.1</v>
      </c>
      <c r="DA34" s="628"/>
      <c r="DB34" s="628"/>
      <c r="DC34" s="629"/>
      <c r="DD34" s="602">
        <v>4978839</v>
      </c>
      <c r="DE34" s="594"/>
      <c r="DF34" s="594"/>
      <c r="DG34" s="594"/>
      <c r="DH34" s="594"/>
      <c r="DI34" s="594"/>
      <c r="DJ34" s="594"/>
      <c r="DK34" s="595"/>
      <c r="DL34" s="602">
        <v>4484434</v>
      </c>
      <c r="DM34" s="594"/>
      <c r="DN34" s="594"/>
      <c r="DO34" s="594"/>
      <c r="DP34" s="594"/>
      <c r="DQ34" s="594"/>
      <c r="DR34" s="594"/>
      <c r="DS34" s="594"/>
      <c r="DT34" s="594"/>
      <c r="DU34" s="594"/>
      <c r="DV34" s="595"/>
      <c r="DW34" s="598">
        <v>16.2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2300000</v>
      </c>
      <c r="S35" s="594"/>
      <c r="T35" s="594"/>
      <c r="U35" s="594"/>
      <c r="V35" s="594"/>
      <c r="W35" s="594"/>
      <c r="X35" s="594"/>
      <c r="Y35" s="595"/>
      <c r="Z35" s="596">
        <v>4.9000000000000004</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6416049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460327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753710</v>
      </c>
      <c r="CS35" s="625"/>
      <c r="CT35" s="625"/>
      <c r="CU35" s="625"/>
      <c r="CV35" s="625"/>
      <c r="CW35" s="625"/>
      <c r="CX35" s="625"/>
      <c r="CY35" s="626"/>
      <c r="CZ35" s="627">
        <v>1.7</v>
      </c>
      <c r="DA35" s="628"/>
      <c r="DB35" s="628"/>
      <c r="DC35" s="629"/>
      <c r="DD35" s="602">
        <v>537865</v>
      </c>
      <c r="DE35" s="625"/>
      <c r="DF35" s="625"/>
      <c r="DG35" s="625"/>
      <c r="DH35" s="625"/>
      <c r="DI35" s="625"/>
      <c r="DJ35" s="625"/>
      <c r="DK35" s="626"/>
      <c r="DL35" s="602">
        <v>525003</v>
      </c>
      <c r="DM35" s="625"/>
      <c r="DN35" s="625"/>
      <c r="DO35" s="625"/>
      <c r="DP35" s="625"/>
      <c r="DQ35" s="625"/>
      <c r="DR35" s="625"/>
      <c r="DS35" s="625"/>
      <c r="DT35" s="625"/>
      <c r="DU35" s="625"/>
      <c r="DV35" s="626"/>
      <c r="DW35" s="598">
        <v>1.9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46782637</v>
      </c>
      <c r="S36" s="666"/>
      <c r="T36" s="666"/>
      <c r="U36" s="666"/>
      <c r="V36" s="666"/>
      <c r="W36" s="666"/>
      <c r="X36" s="666"/>
      <c r="Y36" s="667"/>
      <c r="Z36" s="668">
        <v>100</v>
      </c>
      <c r="AA36" s="668"/>
      <c r="AB36" s="668"/>
      <c r="AC36" s="668"/>
      <c r="AD36" s="669">
        <v>25462115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1297920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380007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4452134</v>
      </c>
      <c r="CS36" s="594"/>
      <c r="CT36" s="594"/>
      <c r="CU36" s="594"/>
      <c r="CV36" s="594"/>
      <c r="CW36" s="594"/>
      <c r="CX36" s="594"/>
      <c r="CY36" s="595"/>
      <c r="CZ36" s="627">
        <v>10.1</v>
      </c>
      <c r="DA36" s="628"/>
      <c r="DB36" s="628"/>
      <c r="DC36" s="629"/>
      <c r="DD36" s="602">
        <v>4102569</v>
      </c>
      <c r="DE36" s="594"/>
      <c r="DF36" s="594"/>
      <c r="DG36" s="594"/>
      <c r="DH36" s="594"/>
      <c r="DI36" s="594"/>
      <c r="DJ36" s="594"/>
      <c r="DK36" s="595"/>
      <c r="DL36" s="602">
        <v>3495561</v>
      </c>
      <c r="DM36" s="594"/>
      <c r="DN36" s="594"/>
      <c r="DO36" s="594"/>
      <c r="DP36" s="594"/>
      <c r="DQ36" s="594"/>
      <c r="DR36" s="594"/>
      <c r="DS36" s="594"/>
      <c r="DT36" s="594"/>
      <c r="DU36" s="594"/>
      <c r="DV36" s="595"/>
      <c r="DW36" s="598">
        <v>12.6</v>
      </c>
      <c r="DX36" s="623"/>
      <c r="DY36" s="623"/>
      <c r="DZ36" s="623"/>
      <c r="EA36" s="623"/>
      <c r="EB36" s="623"/>
      <c r="EC36" s="624"/>
    </row>
    <row r="37" spans="2:133" ht="11.25" customHeight="1">
      <c r="AQ37" s="672" t="s">
        <v>315</v>
      </c>
      <c r="AR37" s="673"/>
      <c r="AS37" s="673"/>
      <c r="AT37" s="673"/>
      <c r="AU37" s="673"/>
      <c r="AV37" s="673"/>
      <c r="AW37" s="673"/>
      <c r="AX37" s="673"/>
      <c r="AY37" s="674"/>
      <c r="AZ37" s="593">
        <v>1275286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21568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2088579</v>
      </c>
      <c r="CS37" s="625"/>
      <c r="CT37" s="625"/>
      <c r="CU37" s="625"/>
      <c r="CV37" s="625"/>
      <c r="CW37" s="625"/>
      <c r="CX37" s="625"/>
      <c r="CY37" s="626"/>
      <c r="CZ37" s="627">
        <v>4.7</v>
      </c>
      <c r="DA37" s="628"/>
      <c r="DB37" s="628"/>
      <c r="DC37" s="629"/>
      <c r="DD37" s="602">
        <v>2074070</v>
      </c>
      <c r="DE37" s="625"/>
      <c r="DF37" s="625"/>
      <c r="DG37" s="625"/>
      <c r="DH37" s="625"/>
      <c r="DI37" s="625"/>
      <c r="DJ37" s="625"/>
      <c r="DK37" s="626"/>
      <c r="DL37" s="602">
        <v>1864680</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318</v>
      </c>
      <c r="AR38" s="673"/>
      <c r="AS38" s="673"/>
      <c r="AT38" s="673"/>
      <c r="AU38" s="673"/>
      <c r="AV38" s="673"/>
      <c r="AW38" s="673"/>
      <c r="AX38" s="673"/>
      <c r="AY38" s="674"/>
      <c r="AZ38" s="593">
        <v>30884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36559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5087245</v>
      </c>
      <c r="CS38" s="594"/>
      <c r="CT38" s="594"/>
      <c r="CU38" s="594"/>
      <c r="CV38" s="594"/>
      <c r="CW38" s="594"/>
      <c r="CX38" s="594"/>
      <c r="CY38" s="595"/>
      <c r="CZ38" s="627">
        <v>11.5</v>
      </c>
      <c r="DA38" s="628"/>
      <c r="DB38" s="628"/>
      <c r="DC38" s="629"/>
      <c r="DD38" s="602">
        <v>4544633</v>
      </c>
      <c r="DE38" s="594"/>
      <c r="DF38" s="594"/>
      <c r="DG38" s="594"/>
      <c r="DH38" s="594"/>
      <c r="DI38" s="594"/>
      <c r="DJ38" s="594"/>
      <c r="DK38" s="595"/>
      <c r="DL38" s="602">
        <v>2951609</v>
      </c>
      <c r="DM38" s="594"/>
      <c r="DN38" s="594"/>
      <c r="DO38" s="594"/>
      <c r="DP38" s="594"/>
      <c r="DQ38" s="594"/>
      <c r="DR38" s="594"/>
      <c r="DS38" s="594"/>
      <c r="DT38" s="594"/>
      <c r="DU38" s="594"/>
      <c r="DV38" s="595"/>
      <c r="DW38" s="598">
        <v>10.6</v>
      </c>
      <c r="DX38" s="623"/>
      <c r="DY38" s="623"/>
      <c r="DZ38" s="623"/>
      <c r="EA38" s="623"/>
      <c r="EB38" s="623"/>
      <c r="EC38" s="624"/>
    </row>
    <row r="39" spans="2:133" ht="11.25" customHeight="1">
      <c r="AQ39" s="672" t="s">
        <v>321</v>
      </c>
      <c r="AR39" s="673"/>
      <c r="AS39" s="673"/>
      <c r="AT39" s="673"/>
      <c r="AU39" s="673"/>
      <c r="AV39" s="673"/>
      <c r="AW39" s="673"/>
      <c r="AX39" s="673"/>
      <c r="AY39" s="674"/>
      <c r="AZ39" s="593">
        <v>28783</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1603976</v>
      </c>
      <c r="CS39" s="625"/>
      <c r="CT39" s="625"/>
      <c r="CU39" s="625"/>
      <c r="CV39" s="625"/>
      <c r="CW39" s="625"/>
      <c r="CX39" s="625"/>
      <c r="CY39" s="626"/>
      <c r="CZ39" s="627">
        <v>3.6</v>
      </c>
      <c r="DA39" s="628"/>
      <c r="DB39" s="628"/>
      <c r="DC39" s="629"/>
      <c r="DD39" s="602">
        <v>1562325</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895892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1594077</v>
      </c>
      <c r="CS40" s="594"/>
      <c r="CT40" s="594"/>
      <c r="CU40" s="594"/>
      <c r="CV40" s="594"/>
      <c r="CW40" s="594"/>
      <c r="CX40" s="594"/>
      <c r="CY40" s="595"/>
      <c r="CZ40" s="627">
        <v>3.6</v>
      </c>
      <c r="DA40" s="628"/>
      <c r="DB40" s="628"/>
      <c r="DC40" s="629"/>
      <c r="DD40" s="602">
        <v>457265</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2887284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279</v>
      </c>
      <c r="CS41" s="625"/>
      <c r="CT41" s="625"/>
      <c r="CU41" s="625"/>
      <c r="CV41" s="625"/>
      <c r="CW41" s="625"/>
      <c r="CX41" s="625"/>
      <c r="CY41" s="626"/>
      <c r="CZ41" s="627" t="s">
        <v>279</v>
      </c>
      <c r="DA41" s="628"/>
      <c r="DB41" s="628"/>
      <c r="DC41" s="629"/>
      <c r="DD41" s="602" t="s">
        <v>279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5627605</v>
      </c>
      <c r="CS42" s="594"/>
      <c r="CT42" s="594"/>
      <c r="CU42" s="594"/>
      <c r="CV42" s="594"/>
      <c r="CW42" s="594"/>
      <c r="CX42" s="594"/>
      <c r="CY42" s="595"/>
      <c r="CZ42" s="627">
        <v>12.7</v>
      </c>
      <c r="DA42" s="676"/>
      <c r="DB42" s="676"/>
      <c r="DC42" s="677"/>
      <c r="DD42" s="602">
        <v>1918505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611907</v>
      </c>
      <c r="CS43" s="625"/>
      <c r="CT43" s="625"/>
      <c r="CU43" s="625"/>
      <c r="CV43" s="625"/>
      <c r="CW43" s="625"/>
      <c r="CX43" s="625"/>
      <c r="CY43" s="626"/>
      <c r="CZ43" s="627">
        <v>1.4</v>
      </c>
      <c r="DA43" s="628"/>
      <c r="DB43" s="628"/>
      <c r="DC43" s="629"/>
      <c r="DD43" s="602">
        <v>601792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5611236</v>
      </c>
      <c r="CS44" s="594"/>
      <c r="CT44" s="594"/>
      <c r="CU44" s="594"/>
      <c r="CV44" s="594"/>
      <c r="CW44" s="594"/>
      <c r="CX44" s="594"/>
      <c r="CY44" s="595"/>
      <c r="CZ44" s="627">
        <v>12.7</v>
      </c>
      <c r="DA44" s="676"/>
      <c r="DB44" s="676"/>
      <c r="DC44" s="677"/>
      <c r="DD44" s="602">
        <v>1918505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3136400</v>
      </c>
      <c r="CS45" s="625"/>
      <c r="CT45" s="625"/>
      <c r="CU45" s="625"/>
      <c r="CV45" s="625"/>
      <c r="CW45" s="625"/>
      <c r="CX45" s="625"/>
      <c r="CY45" s="626"/>
      <c r="CZ45" s="627">
        <v>7.1</v>
      </c>
      <c r="DA45" s="628"/>
      <c r="DB45" s="628"/>
      <c r="DC45" s="629"/>
      <c r="DD45" s="602">
        <v>231851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2233335</v>
      </c>
      <c r="CS46" s="594"/>
      <c r="CT46" s="594"/>
      <c r="CU46" s="594"/>
      <c r="CV46" s="594"/>
      <c r="CW46" s="594"/>
      <c r="CX46" s="594"/>
      <c r="CY46" s="595"/>
      <c r="CZ46" s="627">
        <v>5.0999999999999996</v>
      </c>
      <c r="DA46" s="676"/>
      <c r="DB46" s="676"/>
      <c r="DC46" s="677"/>
      <c r="DD46" s="602">
        <v>1483153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16369</v>
      </c>
      <c r="CS47" s="625"/>
      <c r="CT47" s="625"/>
      <c r="CU47" s="625"/>
      <c r="CV47" s="625"/>
      <c r="CW47" s="625"/>
      <c r="CX47" s="625"/>
      <c r="CY47" s="626"/>
      <c r="CZ47" s="627">
        <v>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44207131</v>
      </c>
      <c r="CS49" s="661"/>
      <c r="CT49" s="661"/>
      <c r="CU49" s="661"/>
      <c r="CV49" s="661"/>
      <c r="CW49" s="661"/>
      <c r="CX49" s="661"/>
      <c r="CY49" s="688"/>
      <c r="CZ49" s="689">
        <v>100</v>
      </c>
      <c r="DA49" s="690"/>
      <c r="DB49" s="690"/>
      <c r="DC49" s="691"/>
      <c r="DD49" s="692">
        <v>30033732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46177</v>
      </c>
      <c r="R7" s="723"/>
      <c r="S7" s="723"/>
      <c r="T7" s="723"/>
      <c r="U7" s="723"/>
      <c r="V7" s="723">
        <v>43719</v>
      </c>
      <c r="W7" s="723"/>
      <c r="X7" s="723"/>
      <c r="Y7" s="723"/>
      <c r="Z7" s="723"/>
      <c r="AA7" s="723">
        <v>2458</v>
      </c>
      <c r="AB7" s="723"/>
      <c r="AC7" s="723"/>
      <c r="AD7" s="723"/>
      <c r="AE7" s="724"/>
      <c r="AF7" s="725">
        <v>2432</v>
      </c>
      <c r="AG7" s="726"/>
      <c r="AH7" s="726"/>
      <c r="AI7" s="726"/>
      <c r="AJ7" s="727"/>
      <c r="AK7" s="762">
        <v>409</v>
      </c>
      <c r="AL7" s="763"/>
      <c r="AM7" s="763"/>
      <c r="AN7" s="763"/>
      <c r="AO7" s="763"/>
      <c r="AP7" s="763">
        <v>48482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4</v>
      </c>
      <c r="CI7" s="760"/>
      <c r="CJ7" s="760"/>
      <c r="CK7" s="760"/>
      <c r="CL7" s="761"/>
      <c r="CM7" s="759">
        <v>62</v>
      </c>
      <c r="CN7" s="760"/>
      <c r="CO7" s="760"/>
      <c r="CP7" s="760"/>
      <c r="CQ7" s="761"/>
      <c r="CR7" s="759">
        <v>2</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451</v>
      </c>
      <c r="R8" s="747"/>
      <c r="S8" s="747"/>
      <c r="T8" s="747"/>
      <c r="U8" s="747"/>
      <c r="V8" s="747">
        <v>392</v>
      </c>
      <c r="W8" s="747"/>
      <c r="X8" s="747"/>
      <c r="Y8" s="747"/>
      <c r="Z8" s="747"/>
      <c r="AA8" s="747">
        <v>59</v>
      </c>
      <c r="AB8" s="747"/>
      <c r="AC8" s="747"/>
      <c r="AD8" s="747"/>
      <c r="AE8" s="748"/>
      <c r="AF8" s="749">
        <v>59</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8</v>
      </c>
      <c r="CI8" s="770"/>
      <c r="CJ8" s="770"/>
      <c r="CK8" s="770"/>
      <c r="CL8" s="771"/>
      <c r="CM8" s="769">
        <v>674</v>
      </c>
      <c r="CN8" s="770"/>
      <c r="CO8" s="770"/>
      <c r="CP8" s="770"/>
      <c r="CQ8" s="771"/>
      <c r="CR8" s="769">
        <v>135</v>
      </c>
      <c r="CS8" s="770"/>
      <c r="CT8" s="770"/>
      <c r="CU8" s="770"/>
      <c r="CV8" s="771"/>
      <c r="CW8" s="769">
        <v>1</v>
      </c>
      <c r="CX8" s="770"/>
      <c r="CY8" s="770"/>
      <c r="CZ8" s="770"/>
      <c r="DA8" s="771"/>
      <c r="DB8" s="769" t="s">
        <v>542</v>
      </c>
      <c r="DC8" s="770"/>
      <c r="DD8" s="770"/>
      <c r="DE8" s="770"/>
      <c r="DF8" s="771"/>
      <c r="DG8" s="769" t="s">
        <v>541</v>
      </c>
      <c r="DH8" s="770"/>
      <c r="DI8" s="770"/>
      <c r="DJ8" s="770"/>
      <c r="DK8" s="771"/>
      <c r="DL8" s="769" t="s">
        <v>541</v>
      </c>
      <c r="DM8" s="770"/>
      <c r="DN8" s="770"/>
      <c r="DO8" s="770"/>
      <c r="DP8" s="771"/>
      <c r="DQ8" s="769" t="s">
        <v>541</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205</v>
      </c>
      <c r="R9" s="747"/>
      <c r="S9" s="747"/>
      <c r="T9" s="747"/>
      <c r="U9" s="747"/>
      <c r="V9" s="747">
        <v>205</v>
      </c>
      <c r="W9" s="747"/>
      <c r="X9" s="747"/>
      <c r="Y9" s="747"/>
      <c r="Z9" s="747"/>
      <c r="AA9" s="747" t="s">
        <v>534</v>
      </c>
      <c r="AB9" s="747"/>
      <c r="AC9" s="747"/>
      <c r="AD9" s="747"/>
      <c r="AE9" s="748"/>
      <c r="AF9" s="749" t="s">
        <v>112</v>
      </c>
      <c r="AG9" s="750"/>
      <c r="AH9" s="750"/>
      <c r="AI9" s="750"/>
      <c r="AJ9" s="751"/>
      <c r="AK9" s="752">
        <v>95</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550</v>
      </c>
      <c r="BS9" s="756" t="s">
        <v>539</v>
      </c>
      <c r="BT9" s="757"/>
      <c r="BU9" s="757"/>
      <c r="BV9" s="757"/>
      <c r="BW9" s="757"/>
      <c r="BX9" s="757"/>
      <c r="BY9" s="757"/>
      <c r="BZ9" s="757"/>
      <c r="CA9" s="757"/>
      <c r="CB9" s="757"/>
      <c r="CC9" s="757"/>
      <c r="CD9" s="757"/>
      <c r="CE9" s="757"/>
      <c r="CF9" s="757"/>
      <c r="CG9" s="758"/>
      <c r="CH9" s="769">
        <v>0</v>
      </c>
      <c r="CI9" s="770"/>
      <c r="CJ9" s="770"/>
      <c r="CK9" s="770"/>
      <c r="CL9" s="771"/>
      <c r="CM9" s="769">
        <v>42</v>
      </c>
      <c r="CN9" s="770"/>
      <c r="CO9" s="770"/>
      <c r="CP9" s="770"/>
      <c r="CQ9" s="771"/>
      <c r="CR9" s="769">
        <v>3</v>
      </c>
      <c r="CS9" s="770"/>
      <c r="CT9" s="770"/>
      <c r="CU9" s="770"/>
      <c r="CV9" s="771"/>
      <c r="CW9" s="769" t="s">
        <v>551</v>
      </c>
      <c r="CX9" s="770"/>
      <c r="CY9" s="770"/>
      <c r="CZ9" s="770"/>
      <c r="DA9" s="771"/>
      <c r="DB9" s="769" t="s">
        <v>541</v>
      </c>
      <c r="DC9" s="770"/>
      <c r="DD9" s="770"/>
      <c r="DE9" s="770"/>
      <c r="DF9" s="771"/>
      <c r="DG9" s="769" t="s">
        <v>541</v>
      </c>
      <c r="DH9" s="770"/>
      <c r="DI9" s="770"/>
      <c r="DJ9" s="770"/>
      <c r="DK9" s="771"/>
      <c r="DL9" s="769" t="s">
        <v>541</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392</v>
      </c>
      <c r="R10" s="747"/>
      <c r="S10" s="747"/>
      <c r="T10" s="747"/>
      <c r="U10" s="747"/>
      <c r="V10" s="747">
        <v>334</v>
      </c>
      <c r="W10" s="747"/>
      <c r="X10" s="747"/>
      <c r="Y10" s="747"/>
      <c r="Z10" s="747"/>
      <c r="AA10" s="747">
        <v>58</v>
      </c>
      <c r="AB10" s="747"/>
      <c r="AC10" s="747"/>
      <c r="AD10" s="747"/>
      <c r="AE10" s="748"/>
      <c r="AF10" s="749">
        <v>42</v>
      </c>
      <c r="AG10" s="750"/>
      <c r="AH10" s="750"/>
      <c r="AI10" s="750"/>
      <c r="AJ10" s="751"/>
      <c r="AK10" s="752">
        <v>187</v>
      </c>
      <c r="AL10" s="753"/>
      <c r="AM10" s="753"/>
      <c r="AN10" s="753"/>
      <c r="AO10" s="753"/>
      <c r="AP10" s="753">
        <v>1429</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1</v>
      </c>
      <c r="CI10" s="770"/>
      <c r="CJ10" s="770"/>
      <c r="CK10" s="770"/>
      <c r="CL10" s="771"/>
      <c r="CM10" s="769">
        <v>123</v>
      </c>
      <c r="CN10" s="770"/>
      <c r="CO10" s="770"/>
      <c r="CP10" s="770"/>
      <c r="CQ10" s="771"/>
      <c r="CR10" s="769">
        <v>87</v>
      </c>
      <c r="CS10" s="770"/>
      <c r="CT10" s="770"/>
      <c r="CU10" s="770"/>
      <c r="CV10" s="771"/>
      <c r="CW10" s="769">
        <v>11</v>
      </c>
      <c r="CX10" s="770"/>
      <c r="CY10" s="770"/>
      <c r="CZ10" s="770"/>
      <c r="DA10" s="771"/>
      <c r="DB10" s="769" t="s">
        <v>541</v>
      </c>
      <c r="DC10" s="770"/>
      <c r="DD10" s="770"/>
      <c r="DE10" s="770"/>
      <c r="DF10" s="771"/>
      <c r="DG10" s="769" t="s">
        <v>541</v>
      </c>
      <c r="DH10" s="770"/>
      <c r="DI10" s="770"/>
      <c r="DJ10" s="770"/>
      <c r="DK10" s="771"/>
      <c r="DL10" s="769" t="s">
        <v>541</v>
      </c>
      <c r="DM10" s="770"/>
      <c r="DN10" s="770"/>
      <c r="DO10" s="770"/>
      <c r="DP10" s="771"/>
      <c r="DQ10" s="769" t="s">
        <v>541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46783</v>
      </c>
      <c r="R23" s="782"/>
      <c r="S23" s="782"/>
      <c r="T23" s="782"/>
      <c r="U23" s="782"/>
      <c r="V23" s="782">
        <v>44207</v>
      </c>
      <c r="W23" s="782"/>
      <c r="X23" s="782"/>
      <c r="Y23" s="782"/>
      <c r="Z23" s="782"/>
      <c r="AA23" s="782">
        <v>2576</v>
      </c>
      <c r="AB23" s="782"/>
      <c r="AC23" s="782"/>
      <c r="AD23" s="782"/>
      <c r="AE23" s="783"/>
      <c r="AF23" s="784">
        <v>2533</v>
      </c>
      <c r="AG23" s="782"/>
      <c r="AH23" s="782"/>
      <c r="AI23" s="782"/>
      <c r="AJ23" s="785"/>
      <c r="AK23" s="786"/>
      <c r="AL23" s="787"/>
      <c r="AM23" s="787"/>
      <c r="AN23" s="787"/>
      <c r="AO23" s="787"/>
      <c r="AP23" s="782">
        <v>49910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15366</v>
      </c>
      <c r="R28" s="811"/>
      <c r="S28" s="811"/>
      <c r="T28" s="811"/>
      <c r="U28" s="811"/>
      <c r="V28" s="811">
        <v>14906</v>
      </c>
      <c r="W28" s="811"/>
      <c r="X28" s="811"/>
      <c r="Y28" s="811"/>
      <c r="Z28" s="811"/>
      <c r="AA28" s="811">
        <v>460</v>
      </c>
      <c r="AB28" s="811"/>
      <c r="AC28" s="811"/>
      <c r="AD28" s="811"/>
      <c r="AE28" s="812"/>
      <c r="AF28" s="813">
        <v>460</v>
      </c>
      <c r="AG28" s="811"/>
      <c r="AH28" s="811"/>
      <c r="AI28" s="811"/>
      <c r="AJ28" s="814"/>
      <c r="AK28" s="815">
        <v>1209</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15</v>
      </c>
      <c r="R29" s="747"/>
      <c r="S29" s="747"/>
      <c r="T29" s="747"/>
      <c r="U29" s="747"/>
      <c r="V29" s="747">
        <v>14</v>
      </c>
      <c r="W29" s="747"/>
      <c r="X29" s="747"/>
      <c r="Y29" s="747"/>
      <c r="Z29" s="747"/>
      <c r="AA29" s="747">
        <v>1</v>
      </c>
      <c r="AB29" s="747"/>
      <c r="AC29" s="747"/>
      <c r="AD29" s="747"/>
      <c r="AE29" s="748"/>
      <c r="AF29" s="749">
        <v>1</v>
      </c>
      <c r="AG29" s="750"/>
      <c r="AH29" s="750"/>
      <c r="AI29" s="750"/>
      <c r="AJ29" s="751"/>
      <c r="AK29" s="818" t="s">
        <v>534</v>
      </c>
      <c r="AL29" s="819"/>
      <c r="AM29" s="819"/>
      <c r="AN29" s="819"/>
      <c r="AO29" s="819"/>
      <c r="AP29" s="819" t="s">
        <v>534</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10011</v>
      </c>
      <c r="R30" s="747"/>
      <c r="S30" s="747"/>
      <c r="T30" s="747"/>
      <c r="U30" s="747"/>
      <c r="V30" s="747">
        <v>9762</v>
      </c>
      <c r="W30" s="747"/>
      <c r="X30" s="747"/>
      <c r="Y30" s="747"/>
      <c r="Z30" s="747"/>
      <c r="AA30" s="747">
        <v>250</v>
      </c>
      <c r="AB30" s="747"/>
      <c r="AC30" s="747"/>
      <c r="AD30" s="747"/>
      <c r="AE30" s="748"/>
      <c r="AF30" s="749">
        <v>250</v>
      </c>
      <c r="AG30" s="750"/>
      <c r="AH30" s="750"/>
      <c r="AI30" s="750"/>
      <c r="AJ30" s="751"/>
      <c r="AK30" s="818">
        <v>1677</v>
      </c>
      <c r="AL30" s="819"/>
      <c r="AM30" s="819"/>
      <c r="AN30" s="819"/>
      <c r="AO30" s="819"/>
      <c r="AP30" s="819" t="s">
        <v>535</v>
      </c>
      <c r="AQ30" s="819"/>
      <c r="AR30" s="819"/>
      <c r="AS30" s="819"/>
      <c r="AT30" s="819"/>
      <c r="AU30" s="819" t="s">
        <v>536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1336</v>
      </c>
      <c r="R31" s="747"/>
      <c r="S31" s="747"/>
      <c r="T31" s="747"/>
      <c r="U31" s="747"/>
      <c r="V31" s="747">
        <v>1298</v>
      </c>
      <c r="W31" s="747"/>
      <c r="X31" s="747"/>
      <c r="Y31" s="747"/>
      <c r="Z31" s="747"/>
      <c r="AA31" s="747">
        <v>38</v>
      </c>
      <c r="AB31" s="747"/>
      <c r="AC31" s="747"/>
      <c r="AD31" s="747"/>
      <c r="AE31" s="748"/>
      <c r="AF31" s="749">
        <v>38</v>
      </c>
      <c r="AG31" s="750"/>
      <c r="AH31" s="750"/>
      <c r="AI31" s="750"/>
      <c r="AJ31" s="751"/>
      <c r="AK31" s="818">
        <v>208</v>
      </c>
      <c r="AL31" s="819"/>
      <c r="AM31" s="819"/>
      <c r="AN31" s="819"/>
      <c r="AO31" s="819"/>
      <c r="AP31" s="819" t="s">
        <v>534</v>
      </c>
      <c r="AQ31" s="819"/>
      <c r="AR31" s="819"/>
      <c r="AS31" s="819"/>
      <c r="AT31" s="819"/>
      <c r="AU31" s="819" t="s">
        <v>534</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2347</v>
      </c>
      <c r="R32" s="747"/>
      <c r="S32" s="747"/>
      <c r="T32" s="747"/>
      <c r="U32" s="747"/>
      <c r="V32" s="747">
        <v>2553</v>
      </c>
      <c r="W32" s="747"/>
      <c r="X32" s="747"/>
      <c r="Y32" s="747"/>
      <c r="Z32" s="747"/>
      <c r="AA32" s="747">
        <v>-206</v>
      </c>
      <c r="AB32" s="747"/>
      <c r="AC32" s="747"/>
      <c r="AD32" s="747"/>
      <c r="AE32" s="748"/>
      <c r="AF32" s="749">
        <v>2154</v>
      </c>
      <c r="AG32" s="750"/>
      <c r="AH32" s="750"/>
      <c r="AI32" s="750"/>
      <c r="AJ32" s="751"/>
      <c r="AK32" s="818">
        <v>8</v>
      </c>
      <c r="AL32" s="819"/>
      <c r="AM32" s="819"/>
      <c r="AN32" s="819"/>
      <c r="AO32" s="819"/>
      <c r="AP32" s="819">
        <v>5418</v>
      </c>
      <c r="AQ32" s="819"/>
      <c r="AR32" s="819"/>
      <c r="AS32" s="819"/>
      <c r="AT32" s="819"/>
      <c r="AU32" s="819">
        <v>38</v>
      </c>
      <c r="AV32" s="819"/>
      <c r="AW32" s="819"/>
      <c r="AX32" s="819"/>
      <c r="AY32" s="819"/>
      <c r="AZ32" s="820" t="s">
        <v>534</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11531</v>
      </c>
      <c r="R33" s="747"/>
      <c r="S33" s="747"/>
      <c r="T33" s="747"/>
      <c r="U33" s="747"/>
      <c r="V33" s="747">
        <v>15268</v>
      </c>
      <c r="W33" s="747"/>
      <c r="X33" s="747"/>
      <c r="Y33" s="747"/>
      <c r="Z33" s="747"/>
      <c r="AA33" s="747">
        <v>-3737</v>
      </c>
      <c r="AB33" s="747"/>
      <c r="AC33" s="747"/>
      <c r="AD33" s="747"/>
      <c r="AE33" s="748"/>
      <c r="AF33" s="749">
        <v>3502</v>
      </c>
      <c r="AG33" s="750"/>
      <c r="AH33" s="750"/>
      <c r="AI33" s="750"/>
      <c r="AJ33" s="751"/>
      <c r="AK33" s="818">
        <v>844</v>
      </c>
      <c r="AL33" s="819"/>
      <c r="AM33" s="819"/>
      <c r="AN33" s="819"/>
      <c r="AO33" s="819"/>
      <c r="AP33" s="819">
        <v>2386</v>
      </c>
      <c r="AQ33" s="819"/>
      <c r="AR33" s="819"/>
      <c r="AS33" s="819"/>
      <c r="AT33" s="819"/>
      <c r="AU33" s="819">
        <v>1350</v>
      </c>
      <c r="AV33" s="819"/>
      <c r="AW33" s="819"/>
      <c r="AX33" s="819"/>
      <c r="AY33" s="819"/>
      <c r="AZ33" s="820" t="s">
        <v>534</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2480</v>
      </c>
      <c r="R34" s="747"/>
      <c r="S34" s="747"/>
      <c r="T34" s="747"/>
      <c r="U34" s="747"/>
      <c r="V34" s="747">
        <v>2463</v>
      </c>
      <c r="W34" s="747"/>
      <c r="X34" s="747"/>
      <c r="Y34" s="747"/>
      <c r="Z34" s="747"/>
      <c r="AA34" s="747">
        <v>17</v>
      </c>
      <c r="AB34" s="747"/>
      <c r="AC34" s="747"/>
      <c r="AD34" s="747"/>
      <c r="AE34" s="748"/>
      <c r="AF34" s="749">
        <v>17</v>
      </c>
      <c r="AG34" s="750"/>
      <c r="AH34" s="750"/>
      <c r="AI34" s="750"/>
      <c r="AJ34" s="751"/>
      <c r="AK34" s="818">
        <v>1275</v>
      </c>
      <c r="AL34" s="819"/>
      <c r="AM34" s="819"/>
      <c r="AN34" s="819"/>
      <c r="AO34" s="819"/>
      <c r="AP34" s="819">
        <v>15119</v>
      </c>
      <c r="AQ34" s="819"/>
      <c r="AR34" s="819"/>
      <c r="AS34" s="819"/>
      <c r="AT34" s="819"/>
      <c r="AU34" s="819">
        <v>11521</v>
      </c>
      <c r="AV34" s="819"/>
      <c r="AW34" s="819"/>
      <c r="AX34" s="819"/>
      <c r="AY34" s="819"/>
      <c r="AZ34" s="820" t="s">
        <v>534</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54</v>
      </c>
      <c r="R35" s="747"/>
      <c r="S35" s="747"/>
      <c r="T35" s="747"/>
      <c r="U35" s="747"/>
      <c r="V35" s="747">
        <v>53</v>
      </c>
      <c r="W35" s="747"/>
      <c r="X35" s="747"/>
      <c r="Y35" s="747"/>
      <c r="Z35" s="747"/>
      <c r="AA35" s="747">
        <v>1</v>
      </c>
      <c r="AB35" s="747"/>
      <c r="AC35" s="747"/>
      <c r="AD35" s="747"/>
      <c r="AE35" s="748"/>
      <c r="AF35" s="749">
        <v>1</v>
      </c>
      <c r="AG35" s="750"/>
      <c r="AH35" s="750"/>
      <c r="AI35" s="750"/>
      <c r="AJ35" s="751"/>
      <c r="AK35" s="818">
        <v>29</v>
      </c>
      <c r="AL35" s="819"/>
      <c r="AM35" s="819"/>
      <c r="AN35" s="819"/>
      <c r="AO35" s="819"/>
      <c r="AP35" s="819" t="s">
        <v>534</v>
      </c>
      <c r="AQ35" s="819"/>
      <c r="AR35" s="819"/>
      <c r="AS35" s="819"/>
      <c r="AT35" s="819"/>
      <c r="AU35" s="819" t="s">
        <v>534</v>
      </c>
      <c r="AV35" s="819"/>
      <c r="AW35" s="819"/>
      <c r="AX35" s="819"/>
      <c r="AY35" s="819"/>
      <c r="AZ35" s="820" t="s">
        <v>534</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6422</v>
      </c>
      <c r="AG63" s="830"/>
      <c r="AH63" s="830"/>
      <c r="AI63" s="830"/>
      <c r="AJ63" s="831"/>
      <c r="AK63" s="832"/>
      <c r="AL63" s="827"/>
      <c r="AM63" s="827"/>
      <c r="AN63" s="827"/>
      <c r="AO63" s="827"/>
      <c r="AP63" s="830">
        <v>22923</v>
      </c>
      <c r="AQ63" s="830"/>
      <c r="AR63" s="830"/>
      <c r="AS63" s="830"/>
      <c r="AT63" s="830"/>
      <c r="AU63" s="830">
        <v>12909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4957</v>
      </c>
      <c r="R68" s="854"/>
      <c r="S68" s="854"/>
      <c r="T68" s="854"/>
      <c r="U68" s="854"/>
      <c r="V68" s="854">
        <v>4817</v>
      </c>
      <c r="W68" s="854"/>
      <c r="X68" s="854"/>
      <c r="Y68" s="854"/>
      <c r="Z68" s="854"/>
      <c r="AA68" s="854">
        <v>140</v>
      </c>
      <c r="AB68" s="854"/>
      <c r="AC68" s="854"/>
      <c r="AD68" s="854"/>
      <c r="AE68" s="854"/>
      <c r="AF68" s="854">
        <v>112</v>
      </c>
      <c r="AG68" s="854"/>
      <c r="AH68" s="854"/>
      <c r="AI68" s="854"/>
      <c r="AJ68" s="854"/>
      <c r="AK68" s="854" t="s">
        <v>541</v>
      </c>
      <c r="AL68" s="854"/>
      <c r="AM68" s="854"/>
      <c r="AN68" s="854"/>
      <c r="AO68" s="854"/>
      <c r="AP68" s="854">
        <v>682</v>
      </c>
      <c r="AQ68" s="854"/>
      <c r="AR68" s="854"/>
      <c r="AS68" s="854"/>
      <c r="AT68" s="854"/>
      <c r="AU68" s="854">
        <v>341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217</v>
      </c>
      <c r="R69" s="819"/>
      <c r="S69" s="819"/>
      <c r="T69" s="819"/>
      <c r="U69" s="819"/>
      <c r="V69" s="819">
        <v>209</v>
      </c>
      <c r="W69" s="819"/>
      <c r="X69" s="819"/>
      <c r="Y69" s="819"/>
      <c r="Z69" s="819"/>
      <c r="AA69" s="819">
        <v>8</v>
      </c>
      <c r="AB69" s="819"/>
      <c r="AC69" s="819"/>
      <c r="AD69" s="819"/>
      <c r="AE69" s="819"/>
      <c r="AF69" s="819">
        <v>7</v>
      </c>
      <c r="AG69" s="819"/>
      <c r="AH69" s="819"/>
      <c r="AI69" s="819"/>
      <c r="AJ69" s="819"/>
      <c r="AK69" s="819" t="s">
        <v>541</v>
      </c>
      <c r="AL69" s="819"/>
      <c r="AM69" s="819"/>
      <c r="AN69" s="819"/>
      <c r="AO69" s="819"/>
      <c r="AP69" s="819">
        <v>25</v>
      </c>
      <c r="AQ69" s="819"/>
      <c r="AR69" s="819"/>
      <c r="AS69" s="819"/>
      <c r="AT69" s="819"/>
      <c r="AU69" s="819">
        <v>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307</v>
      </c>
      <c r="R70" s="819"/>
      <c r="S70" s="819"/>
      <c r="T70" s="819"/>
      <c r="U70" s="819"/>
      <c r="V70" s="819">
        <v>247</v>
      </c>
      <c r="W70" s="819"/>
      <c r="X70" s="819"/>
      <c r="Y70" s="819"/>
      <c r="Z70" s="819"/>
      <c r="AA70" s="819">
        <v>61</v>
      </c>
      <c r="AB70" s="819"/>
      <c r="AC70" s="819"/>
      <c r="AD70" s="819"/>
      <c r="AE70" s="819"/>
      <c r="AF70" s="819">
        <v>61</v>
      </c>
      <c r="AG70" s="819"/>
      <c r="AH70" s="819"/>
      <c r="AI70" s="819"/>
      <c r="AJ70" s="819"/>
      <c r="AK70" s="819" t="s">
        <v>541</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2135</v>
      </c>
      <c r="R71" s="819"/>
      <c r="S71" s="819"/>
      <c r="T71" s="819"/>
      <c r="U71" s="819"/>
      <c r="V71" s="819">
        <v>2132</v>
      </c>
      <c r="W71" s="819"/>
      <c r="X71" s="819"/>
      <c r="Y71" s="819"/>
      <c r="Z71" s="819"/>
      <c r="AA71" s="819">
        <v>4</v>
      </c>
      <c r="AB71" s="819"/>
      <c r="AC71" s="819"/>
      <c r="AD71" s="819"/>
      <c r="AE71" s="819"/>
      <c r="AF71" s="819">
        <v>4</v>
      </c>
      <c r="AG71" s="819"/>
      <c r="AH71" s="819"/>
      <c r="AI71" s="819"/>
      <c r="AJ71" s="819"/>
      <c r="AK71" s="819" t="s">
        <v>541</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379374</v>
      </c>
      <c r="R72" s="819"/>
      <c r="S72" s="819"/>
      <c r="T72" s="819"/>
      <c r="U72" s="819"/>
      <c r="V72" s="819">
        <v>363923</v>
      </c>
      <c r="W72" s="819"/>
      <c r="X72" s="819"/>
      <c r="Y72" s="819"/>
      <c r="Z72" s="819"/>
      <c r="AA72" s="819">
        <v>15452</v>
      </c>
      <c r="AB72" s="819"/>
      <c r="AC72" s="819"/>
      <c r="AD72" s="819"/>
      <c r="AE72" s="819"/>
      <c r="AF72" s="819">
        <v>15452</v>
      </c>
      <c r="AG72" s="819"/>
      <c r="AH72" s="819"/>
      <c r="AI72" s="819"/>
      <c r="AJ72" s="819"/>
      <c r="AK72" s="819">
        <v>4171</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305</v>
      </c>
      <c r="R73" s="819"/>
      <c r="S73" s="819"/>
      <c r="T73" s="819"/>
      <c r="U73" s="819"/>
      <c r="V73" s="819">
        <v>296</v>
      </c>
      <c r="W73" s="819"/>
      <c r="X73" s="819"/>
      <c r="Y73" s="819"/>
      <c r="Z73" s="819"/>
      <c r="AA73" s="819">
        <v>9</v>
      </c>
      <c r="AB73" s="819"/>
      <c r="AC73" s="819"/>
      <c r="AD73" s="819"/>
      <c r="AE73" s="819"/>
      <c r="AF73" s="819">
        <v>9</v>
      </c>
      <c r="AG73" s="819"/>
      <c r="AH73" s="819"/>
      <c r="AI73" s="819"/>
      <c r="AJ73" s="819"/>
      <c r="AK73" s="819">
        <v>4</v>
      </c>
      <c r="AL73" s="819"/>
      <c r="AM73" s="819"/>
      <c r="AN73" s="819"/>
      <c r="AO73" s="819"/>
      <c r="AP73" s="819" t="s">
        <v>541</v>
      </c>
      <c r="AQ73" s="819"/>
      <c r="AR73" s="819"/>
      <c r="AS73" s="819"/>
      <c r="AT73" s="819"/>
      <c r="AU73" s="819" t="s">
        <v>541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4675</v>
      </c>
      <c r="R74" s="819"/>
      <c r="S74" s="819"/>
      <c r="T74" s="819"/>
      <c r="U74" s="819"/>
      <c r="V74" s="819">
        <v>3874</v>
      </c>
      <c r="W74" s="819"/>
      <c r="X74" s="819"/>
      <c r="Y74" s="819"/>
      <c r="Z74" s="819"/>
      <c r="AA74" s="819">
        <v>801</v>
      </c>
      <c r="AB74" s="819"/>
      <c r="AC74" s="819"/>
      <c r="AD74" s="819"/>
      <c r="AE74" s="819"/>
      <c r="AF74" s="819">
        <v>801</v>
      </c>
      <c r="AG74" s="819"/>
      <c r="AH74" s="819"/>
      <c r="AI74" s="819"/>
      <c r="AJ74" s="819"/>
      <c r="AK74" s="819">
        <v>8</v>
      </c>
      <c r="AL74" s="819"/>
      <c r="AM74" s="819"/>
      <c r="AN74" s="819"/>
      <c r="AO74" s="819"/>
      <c r="AP74" s="819">
        <v>13190</v>
      </c>
      <c r="AQ74" s="819"/>
      <c r="AR74" s="819"/>
      <c r="AS74" s="819"/>
      <c r="AT74" s="819"/>
      <c r="AU74" s="819">
        <v>73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16446</v>
      </c>
      <c r="AG88" s="830"/>
      <c r="AH88" s="830"/>
      <c r="AI88" s="830"/>
      <c r="AJ88" s="830"/>
      <c r="AK88" s="827"/>
      <c r="AL88" s="827"/>
      <c r="AM88" s="827"/>
      <c r="AN88" s="827"/>
      <c r="AO88" s="827"/>
      <c r="AP88" s="830">
        <v>13897</v>
      </c>
      <c r="AQ88" s="830"/>
      <c r="AR88" s="830"/>
      <c r="AS88" s="830"/>
      <c r="AT88" s="830"/>
      <c r="AU88" s="830">
        <v>422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227</v>
      </c>
      <c r="CS102" s="838"/>
      <c r="CT102" s="838"/>
      <c r="CU102" s="838"/>
      <c r="CV102" s="881"/>
      <c r="CW102" s="880">
        <v>12</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4890612</v>
      </c>
      <c r="AB110" s="890"/>
      <c r="AC110" s="890"/>
      <c r="AD110" s="890"/>
      <c r="AE110" s="891"/>
      <c r="AF110" s="892">
        <v>5016885</v>
      </c>
      <c r="AG110" s="890"/>
      <c r="AH110" s="890"/>
      <c r="AI110" s="890"/>
      <c r="AJ110" s="891"/>
      <c r="AK110" s="892">
        <v>5026856</v>
      </c>
      <c r="AL110" s="890"/>
      <c r="AM110" s="890"/>
      <c r="AN110" s="890"/>
      <c r="AO110" s="891"/>
      <c r="AP110" s="893">
        <v>21.2</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50322307</v>
      </c>
      <c r="BR110" s="927"/>
      <c r="BS110" s="927"/>
      <c r="BT110" s="927"/>
      <c r="BU110" s="927"/>
      <c r="BV110" s="927">
        <v>50859303</v>
      </c>
      <c r="BW110" s="927"/>
      <c r="BX110" s="927"/>
      <c r="BY110" s="927"/>
      <c r="BZ110" s="927"/>
      <c r="CA110" s="927">
        <v>49910236</v>
      </c>
      <c r="CB110" s="927"/>
      <c r="CC110" s="927"/>
      <c r="CD110" s="927"/>
      <c r="CE110" s="927"/>
      <c r="CF110" s="941">
        <v>210.6</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21282</v>
      </c>
      <c r="BR111" s="920"/>
      <c r="BS111" s="920"/>
      <c r="BT111" s="920"/>
      <c r="BU111" s="920"/>
      <c r="BV111" s="920">
        <v>18740</v>
      </c>
      <c r="BW111" s="920"/>
      <c r="BX111" s="920"/>
      <c r="BY111" s="920"/>
      <c r="BZ111" s="920"/>
      <c r="CA111" s="920">
        <v>27391</v>
      </c>
      <c r="CB111" s="920"/>
      <c r="CC111" s="920"/>
      <c r="CD111" s="920"/>
      <c r="CE111" s="920"/>
      <c r="CF111" s="914">
        <v>0.1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14313454</v>
      </c>
      <c r="BR112" s="920"/>
      <c r="BS112" s="920"/>
      <c r="BT112" s="920"/>
      <c r="BU112" s="920"/>
      <c r="BV112" s="920">
        <v>13336945</v>
      </c>
      <c r="BW112" s="920"/>
      <c r="BX112" s="920"/>
      <c r="BY112" s="920"/>
      <c r="BZ112" s="920"/>
      <c r="CA112" s="920">
        <v>12908687</v>
      </c>
      <c r="CB112" s="920"/>
      <c r="CC112" s="920"/>
      <c r="CD112" s="920"/>
      <c r="CE112" s="920"/>
      <c r="CF112" s="914">
        <v>54.5</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1472942</v>
      </c>
      <c r="AB113" s="934"/>
      <c r="AC113" s="934"/>
      <c r="AD113" s="934"/>
      <c r="AE113" s="935"/>
      <c r="AF113" s="936">
        <v>1471801</v>
      </c>
      <c r="AG113" s="934"/>
      <c r="AH113" s="934"/>
      <c r="AI113" s="934"/>
      <c r="AJ113" s="935"/>
      <c r="AK113" s="936">
        <v>1520045</v>
      </c>
      <c r="AL113" s="934"/>
      <c r="AM113" s="934"/>
      <c r="AN113" s="934"/>
      <c r="AO113" s="935"/>
      <c r="AP113" s="937">
        <v>6.4</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294373</v>
      </c>
      <c r="BR113" s="920"/>
      <c r="BS113" s="920"/>
      <c r="BT113" s="920"/>
      <c r="BU113" s="920"/>
      <c r="BV113" s="920">
        <v>281584</v>
      </c>
      <c r="BW113" s="920"/>
      <c r="BX113" s="920"/>
      <c r="BY113" s="920"/>
      <c r="BZ113" s="920"/>
      <c r="CA113" s="920">
        <v>422211</v>
      </c>
      <c r="CB113" s="920"/>
      <c r="CC113" s="920"/>
      <c r="CD113" s="920"/>
      <c r="CE113" s="920"/>
      <c r="CF113" s="914">
        <v>1.8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189739</v>
      </c>
      <c r="AB114" s="959"/>
      <c r="AC114" s="959"/>
      <c r="AD114" s="959"/>
      <c r="AE114" s="960"/>
      <c r="AF114" s="961">
        <v>151338</v>
      </c>
      <c r="AG114" s="959"/>
      <c r="AH114" s="959"/>
      <c r="AI114" s="959"/>
      <c r="AJ114" s="960"/>
      <c r="AK114" s="961">
        <v>62026</v>
      </c>
      <c r="AL114" s="959"/>
      <c r="AM114" s="959"/>
      <c r="AN114" s="959"/>
      <c r="AO114" s="960"/>
      <c r="AP114" s="962">
        <v>0.3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7250977</v>
      </c>
      <c r="BR114" s="920"/>
      <c r="BS114" s="920"/>
      <c r="BT114" s="920"/>
      <c r="BU114" s="920"/>
      <c r="BV114" s="920">
        <v>7050373</v>
      </c>
      <c r="BW114" s="920"/>
      <c r="BX114" s="920"/>
      <c r="BY114" s="920"/>
      <c r="BZ114" s="920"/>
      <c r="CA114" s="920">
        <v>7323607</v>
      </c>
      <c r="CB114" s="920"/>
      <c r="CC114" s="920"/>
      <c r="CD114" s="920"/>
      <c r="CE114" s="920"/>
      <c r="CF114" s="914">
        <v>30.9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2613</v>
      </c>
      <c r="AB115" s="934"/>
      <c r="AC115" s="934"/>
      <c r="AD115" s="934"/>
      <c r="AE115" s="935"/>
      <c r="AF115" s="936">
        <v>2547</v>
      </c>
      <c r="AG115" s="934"/>
      <c r="AH115" s="934"/>
      <c r="AI115" s="934"/>
      <c r="AJ115" s="935"/>
      <c r="AK115" s="936">
        <v>2500</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21282</v>
      </c>
      <c r="DH116" s="959"/>
      <c r="DI116" s="959"/>
      <c r="DJ116" s="959"/>
      <c r="DK116" s="960"/>
      <c r="DL116" s="961">
        <v>18740</v>
      </c>
      <c r="DM116" s="959"/>
      <c r="DN116" s="959"/>
      <c r="DO116" s="959"/>
      <c r="DP116" s="960"/>
      <c r="DQ116" s="961">
        <v>27391</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6555906</v>
      </c>
      <c r="AB117" s="966"/>
      <c r="AC117" s="966"/>
      <c r="AD117" s="966"/>
      <c r="AE117" s="967"/>
      <c r="AF117" s="965">
        <v>6642571</v>
      </c>
      <c r="AG117" s="966"/>
      <c r="AH117" s="966"/>
      <c r="AI117" s="966"/>
      <c r="AJ117" s="967"/>
      <c r="AK117" s="965">
        <v>6611427</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72202393</v>
      </c>
      <c r="BR118" s="986"/>
      <c r="BS118" s="986"/>
      <c r="BT118" s="986"/>
      <c r="BU118" s="986"/>
      <c r="BV118" s="986">
        <v>71546945</v>
      </c>
      <c r="BW118" s="986"/>
      <c r="BX118" s="986"/>
      <c r="BY118" s="986"/>
      <c r="BZ118" s="986"/>
      <c r="CA118" s="986">
        <v>70592132</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8790043</v>
      </c>
      <c r="BR119" s="927"/>
      <c r="BS119" s="927"/>
      <c r="BT119" s="927"/>
      <c r="BU119" s="927"/>
      <c r="BV119" s="927">
        <v>11624429</v>
      </c>
      <c r="BW119" s="927"/>
      <c r="BX119" s="927"/>
      <c r="BY119" s="927"/>
      <c r="BZ119" s="927"/>
      <c r="CA119" s="927">
        <v>12429439</v>
      </c>
      <c r="CB119" s="927"/>
      <c r="CC119" s="927"/>
      <c r="CD119" s="927"/>
      <c r="CE119" s="927"/>
      <c r="CF119" s="941">
        <v>52.4</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8663338</v>
      </c>
      <c r="BR120" s="920"/>
      <c r="BS120" s="920"/>
      <c r="BT120" s="920"/>
      <c r="BU120" s="920"/>
      <c r="BV120" s="920">
        <v>7720395</v>
      </c>
      <c r="BW120" s="920"/>
      <c r="BX120" s="920"/>
      <c r="BY120" s="920"/>
      <c r="BZ120" s="920"/>
      <c r="CA120" s="920">
        <v>7745254</v>
      </c>
      <c r="CB120" s="920"/>
      <c r="CC120" s="920"/>
      <c r="CD120" s="920"/>
      <c r="CE120" s="920"/>
      <c r="CF120" s="914">
        <v>32.700000000000003</v>
      </c>
      <c r="CG120" s="915"/>
      <c r="CH120" s="915"/>
      <c r="CI120" s="915"/>
      <c r="CJ120" s="915"/>
      <c r="CK120" s="1013" t="s">
        <v>441</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12480036</v>
      </c>
      <c r="DH120" s="927"/>
      <c r="DI120" s="927"/>
      <c r="DJ120" s="927"/>
      <c r="DK120" s="927"/>
      <c r="DL120" s="927">
        <v>11705754</v>
      </c>
      <c r="DM120" s="927"/>
      <c r="DN120" s="927"/>
      <c r="DO120" s="927"/>
      <c r="DP120" s="927"/>
      <c r="DQ120" s="927">
        <v>11520539</v>
      </c>
      <c r="DR120" s="927"/>
      <c r="DS120" s="927"/>
      <c r="DT120" s="927"/>
      <c r="DU120" s="927"/>
      <c r="DV120" s="928">
        <v>48.6</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38964983</v>
      </c>
      <c r="BR121" s="986"/>
      <c r="BS121" s="986"/>
      <c r="BT121" s="986"/>
      <c r="BU121" s="986"/>
      <c r="BV121" s="986">
        <v>40838925</v>
      </c>
      <c r="BW121" s="986"/>
      <c r="BX121" s="986"/>
      <c r="BY121" s="986"/>
      <c r="BZ121" s="986"/>
      <c r="CA121" s="986">
        <v>40873296</v>
      </c>
      <c r="CB121" s="986"/>
      <c r="CC121" s="986"/>
      <c r="CD121" s="986"/>
      <c r="CE121" s="986"/>
      <c r="CF121" s="1024">
        <v>172.5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1826539</v>
      </c>
      <c r="DH121" s="920"/>
      <c r="DI121" s="920"/>
      <c r="DJ121" s="920"/>
      <c r="DK121" s="920"/>
      <c r="DL121" s="920">
        <v>1629299</v>
      </c>
      <c r="DM121" s="920"/>
      <c r="DN121" s="920"/>
      <c r="DO121" s="920"/>
      <c r="DP121" s="920"/>
      <c r="DQ121" s="920">
        <v>1350223</v>
      </c>
      <c r="DR121" s="920"/>
      <c r="DS121" s="920"/>
      <c r="DT121" s="920"/>
      <c r="DU121" s="920"/>
      <c r="DV121" s="921">
        <v>5.7</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56418364</v>
      </c>
      <c r="BR122" s="1035"/>
      <c r="BS122" s="1035"/>
      <c r="BT122" s="1035"/>
      <c r="BU122" s="1035"/>
      <c r="BV122" s="1035">
        <v>60183749</v>
      </c>
      <c r="BW122" s="1035"/>
      <c r="BX122" s="1035"/>
      <c r="BY122" s="1035"/>
      <c r="BZ122" s="1035"/>
      <c r="CA122" s="1035">
        <v>61047989</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v>37925</v>
      </c>
      <c r="DR122" s="920"/>
      <c r="DS122" s="920"/>
      <c r="DT122" s="920"/>
      <c r="DU122" s="920"/>
      <c r="DV122" s="921">
        <v>0.2</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2585</v>
      </c>
      <c r="AB123" s="959"/>
      <c r="AC123" s="959"/>
      <c r="AD123" s="959"/>
      <c r="AE123" s="960"/>
      <c r="AF123" s="961">
        <v>2542</v>
      </c>
      <c r="AG123" s="959"/>
      <c r="AH123" s="959"/>
      <c r="AI123" s="959"/>
      <c r="AJ123" s="960"/>
      <c r="AK123" s="961">
        <v>2500</v>
      </c>
      <c r="AL123" s="959"/>
      <c r="AM123" s="959"/>
      <c r="AN123" s="959"/>
      <c r="AO123" s="960"/>
      <c r="AP123" s="962">
        <v>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65.5</v>
      </c>
      <c r="BR123" s="1027"/>
      <c r="BS123" s="1027"/>
      <c r="BT123" s="1027"/>
      <c r="BU123" s="1027"/>
      <c r="BV123" s="1027">
        <v>47</v>
      </c>
      <c r="BW123" s="1027"/>
      <c r="BX123" s="1027"/>
      <c r="BY123" s="1027"/>
      <c r="BZ123" s="1027"/>
      <c r="CA123" s="1027">
        <v>40.200000000000003</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v>
      </c>
      <c r="AB127" s="959"/>
      <c r="AC127" s="959"/>
      <c r="AD127" s="959"/>
      <c r="AE127" s="960"/>
      <c r="AF127" s="961">
        <v>5</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11.93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832679</v>
      </c>
      <c r="AB128" s="1090"/>
      <c r="AC128" s="1090"/>
      <c r="AD128" s="1090"/>
      <c r="AE128" s="1091"/>
      <c r="AF128" s="1092">
        <v>815352</v>
      </c>
      <c r="AG128" s="1090"/>
      <c r="AH128" s="1090"/>
      <c r="AI128" s="1090"/>
      <c r="AJ128" s="1091"/>
      <c r="AK128" s="1092">
        <v>992442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16.93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27658241</v>
      </c>
      <c r="AB129" s="959"/>
      <c r="AC129" s="959"/>
      <c r="AD129" s="959"/>
      <c r="AE129" s="960"/>
      <c r="AF129" s="961">
        <v>27768847</v>
      </c>
      <c r="AG129" s="959"/>
      <c r="AH129" s="959"/>
      <c r="AI129" s="959"/>
      <c r="AJ129" s="960"/>
      <c r="AK129" s="961">
        <v>27557178</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8.4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3589184</v>
      </c>
      <c r="AB130" s="959"/>
      <c r="AC130" s="959"/>
      <c r="AD130" s="959"/>
      <c r="AE130" s="960"/>
      <c r="AF130" s="961">
        <v>3604949</v>
      </c>
      <c r="AG130" s="959"/>
      <c r="AH130" s="959"/>
      <c r="AI130" s="959"/>
      <c r="AJ130" s="960"/>
      <c r="AK130" s="961">
        <v>3857096</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40.200000000000003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24069057</v>
      </c>
      <c r="AB131" s="998"/>
      <c r="AC131" s="998"/>
      <c r="AD131" s="998"/>
      <c r="AE131" s="999"/>
      <c r="AF131" s="1000">
        <v>24163898</v>
      </c>
      <c r="AG131" s="998"/>
      <c r="AH131" s="998"/>
      <c r="AI131" s="998"/>
      <c r="AJ131" s="999"/>
      <c r="AK131" s="1000">
        <v>23700082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8.8663340650000002</v>
      </c>
      <c r="AB132" s="1104"/>
      <c r="AC132" s="1104"/>
      <c r="AD132" s="1104"/>
      <c r="AE132" s="1105"/>
      <c r="AF132" s="1106">
        <v>9.1966536189999992</v>
      </c>
      <c r="AG132" s="1104"/>
      <c r="AH132" s="1104"/>
      <c r="AI132" s="1104"/>
      <c r="AJ132" s="1105"/>
      <c r="AK132" s="1106">
        <v>7.4341050800000001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9.8000000000000007</v>
      </c>
      <c r="AB133" s="1111"/>
      <c r="AC133" s="1111"/>
      <c r="AD133" s="1111"/>
      <c r="AE133" s="1112"/>
      <c r="AF133" s="1110">
        <v>9.3000000000000007</v>
      </c>
      <c r="AG133" s="1111"/>
      <c r="AH133" s="1111"/>
      <c r="AI133" s="1111"/>
      <c r="AJ133" s="1112"/>
      <c r="AK133" s="1110">
        <v>8.4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5187242</v>
      </c>
      <c r="L9" s="264">
        <v>36272</v>
      </c>
      <c r="M9" s="265">
        <v>58961</v>
      </c>
      <c r="N9" s="266">
        <v>-38.5</v>
      </c>
    </row>
    <row r="10" spans="1:16">
      <c r="A10" s="248"/>
      <c r="B10" s="244"/>
      <c r="C10" s="244"/>
      <c r="D10" s="244"/>
      <c r="E10" s="244"/>
      <c r="F10" s="244"/>
      <c r="G10" s="1119" t="s">
        <v>477</v>
      </c>
      <c r="H10" s="1120"/>
      <c r="I10" s="1120"/>
      <c r="J10" s="1121"/>
      <c r="K10" s="267">
        <v>870177</v>
      </c>
      <c r="L10" s="268">
        <v>6085</v>
      </c>
      <c r="M10" s="269">
        <v>3996</v>
      </c>
      <c r="N10" s="270">
        <v>52.3</v>
      </c>
    </row>
    <row r="11" spans="1:16" ht="13.5" customHeight="1">
      <c r="A11" s="248"/>
      <c r="B11" s="244"/>
      <c r="C11" s="244"/>
      <c r="D11" s="244"/>
      <c r="E11" s="244"/>
      <c r="F11" s="244"/>
      <c r="G11" s="1119" t="s">
        <v>478</v>
      </c>
      <c r="H11" s="1120"/>
      <c r="I11" s="1120"/>
      <c r="J11" s="1121"/>
      <c r="K11" s="267">
        <v>1150103</v>
      </c>
      <c r="L11" s="268">
        <v>8042</v>
      </c>
      <c r="M11" s="269">
        <v>3773</v>
      </c>
      <c r="N11" s="270">
        <v>113.1</v>
      </c>
    </row>
    <row r="12" spans="1:16" ht="13.5" customHeight="1">
      <c r="A12" s="248"/>
      <c r="B12" s="244"/>
      <c r="C12" s="244"/>
      <c r="D12" s="244"/>
      <c r="E12" s="244"/>
      <c r="F12" s="244"/>
      <c r="G12" s="1119" t="s">
        <v>479</v>
      </c>
      <c r="H12" s="1120"/>
      <c r="I12" s="1120"/>
      <c r="J12" s="1121"/>
      <c r="K12" s="267">
        <v>518251</v>
      </c>
      <c r="L12" s="268">
        <v>3624</v>
      </c>
      <c r="M12" s="269">
        <v>594</v>
      </c>
      <c r="N12" s="270">
        <v>510.1</v>
      </c>
    </row>
    <row r="13" spans="1:16" ht="13.5" customHeight="1">
      <c r="A13" s="248"/>
      <c r="B13" s="244"/>
      <c r="C13" s="244"/>
      <c r="D13" s="244"/>
      <c r="E13" s="244"/>
      <c r="F13" s="244"/>
      <c r="G13" s="1119" t="s">
        <v>480</v>
      </c>
      <c r="H13" s="1120"/>
      <c r="I13" s="1120"/>
      <c r="J13" s="1121"/>
      <c r="K13" s="267" t="s">
        <v>481</v>
      </c>
      <c r="L13" s="268" t="s">
        <v>481</v>
      </c>
      <c r="M13" s="269">
        <v>1</v>
      </c>
      <c r="N13" s="270" t="s">
        <v>481</v>
      </c>
    </row>
    <row r="14" spans="1:16" ht="13.5" customHeight="1">
      <c r="A14" s="248"/>
      <c r="B14" s="244"/>
      <c r="C14" s="244"/>
      <c r="D14" s="244"/>
      <c r="E14" s="244"/>
      <c r="F14" s="244"/>
      <c r="G14" s="1119" t="s">
        <v>482</v>
      </c>
      <c r="H14" s="1120"/>
      <c r="I14" s="1120"/>
      <c r="J14" s="1121"/>
      <c r="K14" s="267">
        <v>371553</v>
      </c>
      <c r="L14" s="268">
        <v>2598</v>
      </c>
      <c r="M14" s="269">
        <v>2438</v>
      </c>
      <c r="N14" s="270">
        <v>6.6</v>
      </c>
    </row>
    <row r="15" spans="1:16" ht="13.5" customHeight="1">
      <c r="A15" s="248"/>
      <c r="B15" s="244"/>
      <c r="C15" s="244"/>
      <c r="D15" s="244"/>
      <c r="E15" s="244"/>
      <c r="F15" s="244"/>
      <c r="G15" s="1119" t="s">
        <v>483</v>
      </c>
      <c r="H15" s="1120"/>
      <c r="I15" s="1120"/>
      <c r="J15" s="1121"/>
      <c r="K15" s="267">
        <v>611907</v>
      </c>
      <c r="L15" s="268">
        <v>4279</v>
      </c>
      <c r="M15" s="269">
        <v>1435</v>
      </c>
      <c r="N15" s="270">
        <v>198.2</v>
      </c>
    </row>
    <row r="16" spans="1:16">
      <c r="A16" s="248"/>
      <c r="B16" s="244"/>
      <c r="C16" s="244"/>
      <c r="D16" s="244"/>
      <c r="E16" s="244"/>
      <c r="F16" s="244"/>
      <c r="G16" s="1122" t="s">
        <v>484</v>
      </c>
      <c r="H16" s="1123"/>
      <c r="I16" s="1123"/>
      <c r="J16" s="1124"/>
      <c r="K16" s="268">
        <v>-372580</v>
      </c>
      <c r="L16" s="268">
        <v>-2605</v>
      </c>
      <c r="M16" s="269">
        <v>-6041</v>
      </c>
      <c r="N16" s="270">
        <v>-56.9</v>
      </c>
    </row>
    <row r="17" spans="1:16">
      <c r="A17" s="248"/>
      <c r="B17" s="244"/>
      <c r="C17" s="244"/>
      <c r="D17" s="244"/>
      <c r="E17" s="244"/>
      <c r="F17" s="244"/>
      <c r="G17" s="1122" t="s">
        <v>171</v>
      </c>
      <c r="H17" s="1123"/>
      <c r="I17" s="1123"/>
      <c r="J17" s="1124"/>
      <c r="K17" s="268">
        <v>8336653</v>
      </c>
      <c r="L17" s="268">
        <v>58295</v>
      </c>
      <c r="M17" s="269">
        <v>65157</v>
      </c>
      <c r="N17" s="270">
        <v>-10.5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4.87</v>
      </c>
      <c r="L21" s="281">
        <v>6.38</v>
      </c>
      <c r="M21" s="282">
        <v>-1.51</v>
      </c>
      <c r="N21" s="249"/>
      <c r="O21" s="283"/>
      <c r="P21" s="279"/>
    </row>
    <row r="22" spans="1:16" s="284" customFormat="1">
      <c r="A22" s="279"/>
      <c r="B22" s="249"/>
      <c r="C22" s="249"/>
      <c r="D22" s="249"/>
      <c r="E22" s="249"/>
      <c r="F22" s="249"/>
      <c r="G22" s="1114" t="s">
        <v>490</v>
      </c>
      <c r="H22" s="1115"/>
      <c r="I22" s="1115"/>
      <c r="J22" s="1116"/>
      <c r="K22" s="285">
        <v>100.2</v>
      </c>
      <c r="L22" s="286">
        <v>99.2</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5026856</v>
      </c>
      <c r="L32" s="294">
        <v>35151</v>
      </c>
      <c r="M32" s="295">
        <v>38103</v>
      </c>
      <c r="N32" s="296">
        <v>-7.7</v>
      </c>
    </row>
    <row r="33" spans="1:16" ht="13.5" customHeight="1">
      <c r="A33" s="248"/>
      <c r="B33" s="244"/>
      <c r="C33" s="244"/>
      <c r="D33" s="244"/>
      <c r="E33" s="244"/>
      <c r="F33" s="244"/>
      <c r="G33" s="1130" t="s">
        <v>494</v>
      </c>
      <c r="H33" s="1131"/>
      <c r="I33" s="1131"/>
      <c r="J33" s="1132"/>
      <c r="K33" s="294" t="s">
        <v>481</v>
      </c>
      <c r="L33" s="294" t="s">
        <v>481</v>
      </c>
      <c r="M33" s="295" t="s">
        <v>481</v>
      </c>
      <c r="N33" s="296" t="s">
        <v>481</v>
      </c>
    </row>
    <row r="34" spans="1:16" ht="27" customHeight="1">
      <c r="A34" s="248"/>
      <c r="B34" s="244"/>
      <c r="C34" s="244"/>
      <c r="D34" s="244"/>
      <c r="E34" s="244"/>
      <c r="F34" s="244"/>
      <c r="G34" s="1130" t="s">
        <v>495</v>
      </c>
      <c r="H34" s="1131"/>
      <c r="I34" s="1131"/>
      <c r="J34" s="1132"/>
      <c r="K34" s="294" t="s">
        <v>481</v>
      </c>
      <c r="L34" s="294" t="s">
        <v>481</v>
      </c>
      <c r="M34" s="295">
        <v>32</v>
      </c>
      <c r="N34" s="296" t="s">
        <v>481</v>
      </c>
    </row>
    <row r="35" spans="1:16" ht="27" customHeight="1">
      <c r="A35" s="248"/>
      <c r="B35" s="244"/>
      <c r="C35" s="244"/>
      <c r="D35" s="244"/>
      <c r="E35" s="244"/>
      <c r="F35" s="244"/>
      <c r="G35" s="1130" t="s">
        <v>496</v>
      </c>
      <c r="H35" s="1131"/>
      <c r="I35" s="1131"/>
      <c r="J35" s="1132"/>
      <c r="K35" s="294">
        <v>1520045</v>
      </c>
      <c r="L35" s="294">
        <v>10629</v>
      </c>
      <c r="M35" s="295">
        <v>9772</v>
      </c>
      <c r="N35" s="296">
        <v>8.8000000000000007</v>
      </c>
    </row>
    <row r="36" spans="1:16" ht="27" customHeight="1">
      <c r="A36" s="248"/>
      <c r="B36" s="244"/>
      <c r="C36" s="244"/>
      <c r="D36" s="244"/>
      <c r="E36" s="244"/>
      <c r="F36" s="244"/>
      <c r="G36" s="1130" t="s">
        <v>497</v>
      </c>
      <c r="H36" s="1131"/>
      <c r="I36" s="1131"/>
      <c r="J36" s="1132"/>
      <c r="K36" s="294">
        <v>62026</v>
      </c>
      <c r="L36" s="294">
        <v>434</v>
      </c>
      <c r="M36" s="295">
        <v>1367</v>
      </c>
      <c r="N36" s="296">
        <v>-68.3</v>
      </c>
    </row>
    <row r="37" spans="1:16" ht="13.5" customHeight="1">
      <c r="A37" s="248"/>
      <c r="B37" s="244"/>
      <c r="C37" s="244"/>
      <c r="D37" s="244"/>
      <c r="E37" s="244"/>
      <c r="F37" s="244"/>
      <c r="G37" s="1130" t="s">
        <v>498</v>
      </c>
      <c r="H37" s="1131"/>
      <c r="I37" s="1131"/>
      <c r="J37" s="1132"/>
      <c r="K37" s="294">
        <v>2500</v>
      </c>
      <c r="L37" s="294">
        <v>17</v>
      </c>
      <c r="M37" s="295">
        <v>888</v>
      </c>
      <c r="N37" s="296">
        <v>-98.1</v>
      </c>
    </row>
    <row r="38" spans="1:16" ht="27" customHeight="1">
      <c r="A38" s="248"/>
      <c r="B38" s="244"/>
      <c r="C38" s="244"/>
      <c r="D38" s="244"/>
      <c r="E38" s="244"/>
      <c r="F38" s="244"/>
      <c r="G38" s="1133" t="s">
        <v>499</v>
      </c>
      <c r="H38" s="1134"/>
      <c r="I38" s="1134"/>
      <c r="J38" s="1135"/>
      <c r="K38" s="297" t="s">
        <v>481</v>
      </c>
      <c r="L38" s="297" t="s">
        <v>481</v>
      </c>
      <c r="M38" s="298">
        <v>2</v>
      </c>
      <c r="N38" s="299" t="s">
        <v>481</v>
      </c>
      <c r="O38" s="293"/>
    </row>
    <row r="39" spans="1:16">
      <c r="A39" s="248"/>
      <c r="B39" s="244"/>
      <c r="C39" s="244"/>
      <c r="D39" s="244"/>
      <c r="E39" s="244"/>
      <c r="F39" s="244"/>
      <c r="G39" s="1133" t="s">
        <v>500</v>
      </c>
      <c r="H39" s="1134"/>
      <c r="I39" s="1134"/>
      <c r="J39" s="1135"/>
      <c r="K39" s="300">
        <v>-992442</v>
      </c>
      <c r="L39" s="300">
        <v>-6940</v>
      </c>
      <c r="M39" s="301">
        <v>-6931</v>
      </c>
      <c r="N39" s="302">
        <v>0.1</v>
      </c>
      <c r="O39" s="293"/>
    </row>
    <row r="40" spans="1:16" ht="27" customHeight="1">
      <c r="A40" s="248"/>
      <c r="B40" s="244"/>
      <c r="C40" s="244"/>
      <c r="D40" s="244"/>
      <c r="E40" s="244"/>
      <c r="F40" s="244"/>
      <c r="G40" s="1130" t="s">
        <v>501</v>
      </c>
      <c r="H40" s="1131"/>
      <c r="I40" s="1131"/>
      <c r="J40" s="1132"/>
      <c r="K40" s="300">
        <v>-3857096</v>
      </c>
      <c r="L40" s="300">
        <v>-26971</v>
      </c>
      <c r="M40" s="301">
        <v>-31548</v>
      </c>
      <c r="N40" s="302">
        <v>-14.5</v>
      </c>
      <c r="O40" s="293"/>
    </row>
    <row r="41" spans="1:16">
      <c r="A41" s="248"/>
      <c r="B41" s="244"/>
      <c r="C41" s="244"/>
      <c r="D41" s="244"/>
      <c r="E41" s="244"/>
      <c r="F41" s="244"/>
      <c r="G41" s="1136" t="s">
        <v>281</v>
      </c>
      <c r="H41" s="1137"/>
      <c r="I41" s="1137"/>
      <c r="J41" s="1138"/>
      <c r="K41" s="294">
        <v>1761889</v>
      </c>
      <c r="L41" s="300">
        <v>12320</v>
      </c>
      <c r="M41" s="301">
        <v>11686</v>
      </c>
      <c r="N41" s="302">
        <v>5.4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8609935</v>
      </c>
      <c r="J51" s="320">
        <v>60024</v>
      </c>
      <c r="K51" s="321">
        <v>-23.4</v>
      </c>
      <c r="L51" s="322">
        <v>52576</v>
      </c>
      <c r="M51" s="323">
        <v>4.2</v>
      </c>
      <c r="N51" s="324">
        <v>-27.6</v>
      </c>
    </row>
    <row r="52" spans="1:14">
      <c r="A52" s="248"/>
      <c r="B52" s="244"/>
      <c r="C52" s="244"/>
      <c r="D52" s="244"/>
      <c r="E52" s="244"/>
      <c r="F52" s="244"/>
      <c r="G52" s="325"/>
      <c r="H52" s="326" t="s">
        <v>512</v>
      </c>
      <c r="I52" s="327">
        <v>4189675</v>
      </c>
      <c r="J52" s="328">
        <v>29208</v>
      </c>
      <c r="K52" s="329">
        <v>-16.899999999999999</v>
      </c>
      <c r="L52" s="330">
        <v>32266</v>
      </c>
      <c r="M52" s="331">
        <v>4.5</v>
      </c>
      <c r="N52" s="332">
        <v>-21.4</v>
      </c>
    </row>
    <row r="53" spans="1:14">
      <c r="A53" s="248"/>
      <c r="B53" s="244"/>
      <c r="C53" s="244"/>
      <c r="D53" s="244"/>
      <c r="E53" s="244"/>
      <c r="F53" s="244"/>
      <c r="G53" s="310" t="s">
        <v>513</v>
      </c>
      <c r="H53" s="311"/>
      <c r="I53" s="319">
        <v>9298844</v>
      </c>
      <c r="J53" s="320">
        <v>65131</v>
      </c>
      <c r="K53" s="321">
        <v>8.5</v>
      </c>
      <c r="L53" s="322">
        <v>41433</v>
      </c>
      <c r="M53" s="323">
        <v>-21.2</v>
      </c>
      <c r="N53" s="324">
        <v>29.7</v>
      </c>
    </row>
    <row r="54" spans="1:14">
      <c r="A54" s="248"/>
      <c r="B54" s="244"/>
      <c r="C54" s="244"/>
      <c r="D54" s="244"/>
      <c r="E54" s="244"/>
      <c r="F54" s="244"/>
      <c r="G54" s="325"/>
      <c r="H54" s="326" t="s">
        <v>512</v>
      </c>
      <c r="I54" s="327">
        <v>4526260</v>
      </c>
      <c r="J54" s="328">
        <v>31703</v>
      </c>
      <c r="K54" s="329">
        <v>8.5</v>
      </c>
      <c r="L54" s="330">
        <v>22351</v>
      </c>
      <c r="M54" s="331">
        <v>-30.7</v>
      </c>
      <c r="N54" s="332">
        <v>39.200000000000003</v>
      </c>
    </row>
    <row r="55" spans="1:14">
      <c r="A55" s="248"/>
      <c r="B55" s="244"/>
      <c r="C55" s="244"/>
      <c r="D55" s="244"/>
      <c r="E55" s="244"/>
      <c r="F55" s="244"/>
      <c r="G55" s="310" t="s">
        <v>514</v>
      </c>
      <c r="H55" s="311"/>
      <c r="I55" s="319">
        <v>7218788</v>
      </c>
      <c r="J55" s="320">
        <v>49942</v>
      </c>
      <c r="K55" s="321">
        <v>-23.3</v>
      </c>
      <c r="L55" s="322">
        <v>43493</v>
      </c>
      <c r="M55" s="323">
        <v>5</v>
      </c>
      <c r="N55" s="324">
        <v>-28.3</v>
      </c>
    </row>
    <row r="56" spans="1:14">
      <c r="A56" s="248"/>
      <c r="B56" s="244"/>
      <c r="C56" s="244"/>
      <c r="D56" s="244"/>
      <c r="E56" s="244"/>
      <c r="F56" s="244"/>
      <c r="G56" s="325"/>
      <c r="H56" s="326" t="s">
        <v>512</v>
      </c>
      <c r="I56" s="327">
        <v>2960733</v>
      </c>
      <c r="J56" s="328">
        <v>20483</v>
      </c>
      <c r="K56" s="329">
        <v>-35.4</v>
      </c>
      <c r="L56" s="330">
        <v>23254</v>
      </c>
      <c r="M56" s="331">
        <v>4</v>
      </c>
      <c r="N56" s="332">
        <v>-39.4</v>
      </c>
    </row>
    <row r="57" spans="1:14">
      <c r="A57" s="248"/>
      <c r="B57" s="244"/>
      <c r="C57" s="244"/>
      <c r="D57" s="244"/>
      <c r="E57" s="244"/>
      <c r="F57" s="244"/>
      <c r="G57" s="310" t="s">
        <v>515</v>
      </c>
      <c r="H57" s="311"/>
      <c r="I57" s="319">
        <v>10544840</v>
      </c>
      <c r="J57" s="320">
        <v>73260</v>
      </c>
      <c r="K57" s="321">
        <v>46.7</v>
      </c>
      <c r="L57" s="322">
        <v>50840</v>
      </c>
      <c r="M57" s="323">
        <v>16.899999999999999</v>
      </c>
      <c r="N57" s="324">
        <v>29.8</v>
      </c>
    </row>
    <row r="58" spans="1:14">
      <c r="A58" s="248"/>
      <c r="B58" s="244"/>
      <c r="C58" s="244"/>
      <c r="D58" s="244"/>
      <c r="E58" s="244"/>
      <c r="F58" s="244"/>
      <c r="G58" s="325"/>
      <c r="H58" s="326" t="s">
        <v>512</v>
      </c>
      <c r="I58" s="327">
        <v>3108664</v>
      </c>
      <c r="J58" s="328">
        <v>21597</v>
      </c>
      <c r="K58" s="329">
        <v>5.4</v>
      </c>
      <c r="L58" s="330">
        <v>25367</v>
      </c>
      <c r="M58" s="331">
        <v>9.1</v>
      </c>
      <c r="N58" s="332">
        <v>-3.7</v>
      </c>
    </row>
    <row r="59" spans="1:14">
      <c r="A59" s="248"/>
      <c r="B59" s="244"/>
      <c r="C59" s="244"/>
      <c r="D59" s="244"/>
      <c r="E59" s="244"/>
      <c r="F59" s="244"/>
      <c r="G59" s="310" t="s">
        <v>516</v>
      </c>
      <c r="H59" s="311"/>
      <c r="I59" s="319">
        <v>5611236</v>
      </c>
      <c r="J59" s="320">
        <v>39237</v>
      </c>
      <c r="K59" s="321">
        <v>-46.4</v>
      </c>
      <c r="L59" s="322">
        <v>53605</v>
      </c>
      <c r="M59" s="323">
        <v>5.4</v>
      </c>
      <c r="N59" s="324">
        <v>-51.8</v>
      </c>
    </row>
    <row r="60" spans="1:14">
      <c r="A60" s="248"/>
      <c r="B60" s="244"/>
      <c r="C60" s="244"/>
      <c r="D60" s="244"/>
      <c r="E60" s="244"/>
      <c r="F60" s="244"/>
      <c r="G60" s="325"/>
      <c r="H60" s="326" t="s">
        <v>512</v>
      </c>
      <c r="I60" s="333">
        <v>2233335</v>
      </c>
      <c r="J60" s="328">
        <v>15617</v>
      </c>
      <c r="K60" s="329">
        <v>-27.7</v>
      </c>
      <c r="L60" s="330">
        <v>28343</v>
      </c>
      <c r="M60" s="331">
        <v>11.7</v>
      </c>
      <c r="N60" s="332">
        <v>-39.4</v>
      </c>
    </row>
    <row r="61" spans="1:14">
      <c r="A61" s="248"/>
      <c r="B61" s="244"/>
      <c r="C61" s="244"/>
      <c r="D61" s="244"/>
      <c r="E61" s="244"/>
      <c r="F61" s="244"/>
      <c r="G61" s="310" t="s">
        <v>517</v>
      </c>
      <c r="H61" s="334"/>
      <c r="I61" s="335">
        <v>8256729</v>
      </c>
      <c r="J61" s="336">
        <v>57519</v>
      </c>
      <c r="K61" s="337">
        <v>-7.6</v>
      </c>
      <c r="L61" s="338">
        <v>48389</v>
      </c>
      <c r="M61" s="339">
        <v>2.1</v>
      </c>
      <c r="N61" s="324">
        <v>-9.6999999999999993</v>
      </c>
    </row>
    <row r="62" spans="1:14">
      <c r="A62" s="248"/>
      <c r="B62" s="244"/>
      <c r="C62" s="244"/>
      <c r="D62" s="244"/>
      <c r="E62" s="244"/>
      <c r="F62" s="244"/>
      <c r="G62" s="325"/>
      <c r="H62" s="326" t="s">
        <v>512</v>
      </c>
      <c r="I62" s="327">
        <v>3403733</v>
      </c>
      <c r="J62" s="328">
        <v>23722</v>
      </c>
      <c r="K62" s="329">
        <v>-13.2</v>
      </c>
      <c r="L62" s="330">
        <v>26316</v>
      </c>
      <c r="M62" s="331">
        <v>-0.3</v>
      </c>
      <c r="N62" s="332">
        <v>-12.9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8.92</v>
      </c>
      <c r="G47" s="12">
        <v>11.47</v>
      </c>
      <c r="H47" s="12">
        <v>13.28</v>
      </c>
      <c r="I47" s="12">
        <v>18.47</v>
      </c>
      <c r="J47" s="13">
        <v>19.86</v>
      </c>
    </row>
    <row r="48" spans="2:10" ht="57.75" customHeight="1">
      <c r="B48" s="14"/>
      <c r="C48" s="1141" t="s">
        <v>4</v>
      </c>
      <c r="D48" s="1141"/>
      <c r="E48" s="1142"/>
      <c r="F48" s="15">
        <v>6.59</v>
      </c>
      <c r="G48" s="16">
        <v>6.68</v>
      </c>
      <c r="H48" s="16">
        <v>8.51</v>
      </c>
      <c r="I48" s="16">
        <v>8.1199999999999992</v>
      </c>
      <c r="J48" s="17">
        <v>9.19</v>
      </c>
    </row>
    <row r="49" spans="2:10" ht="57.75" customHeight="1" thickBot="1">
      <c r="B49" s="18"/>
      <c r="C49" s="1143" t="s">
        <v>5</v>
      </c>
      <c r="D49" s="1143"/>
      <c r="E49" s="1144"/>
      <c r="F49" s="19">
        <v>3.85</v>
      </c>
      <c r="G49" s="20">
        <v>3.1</v>
      </c>
      <c r="H49" s="20">
        <v>3.85</v>
      </c>
      <c r="I49" s="20">
        <v>4.8899999999999997</v>
      </c>
      <c r="J49" s="21">
        <v>2.2599999999999998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7.79</v>
      </c>
      <c r="G34" s="33">
        <v>10.220000000000001</v>
      </c>
      <c r="H34" s="33">
        <v>10.8</v>
      </c>
      <c r="I34" s="33">
        <v>12.14</v>
      </c>
      <c r="J34" s="34">
        <v>12.7</v>
      </c>
      <c r="K34" s="22"/>
      <c r="L34" s="22"/>
      <c r="M34" s="22"/>
      <c r="N34" s="22"/>
      <c r="O34" s="22"/>
      <c r="P34" s="22"/>
    </row>
    <row r="35" spans="1:16" ht="39" customHeight="1">
      <c r="A35" s="22"/>
      <c r="B35" s="35"/>
      <c r="C35" s="1145" t="s">
        <v>525</v>
      </c>
      <c r="D35" s="1146"/>
      <c r="E35" s="1147"/>
      <c r="F35" s="36">
        <v>6.25</v>
      </c>
      <c r="G35" s="37">
        <v>6.39</v>
      </c>
      <c r="H35" s="37">
        <v>8.23</v>
      </c>
      <c r="I35" s="37">
        <v>7.79</v>
      </c>
      <c r="J35" s="38">
        <v>8.82</v>
      </c>
      <c r="K35" s="22"/>
      <c r="L35" s="22"/>
      <c r="M35" s="22"/>
      <c r="N35" s="22"/>
      <c r="O35" s="22"/>
      <c r="P35" s="22"/>
    </row>
    <row r="36" spans="1:16" ht="39" customHeight="1">
      <c r="A36" s="22"/>
      <c r="B36" s="35"/>
      <c r="C36" s="1145" t="s">
        <v>526</v>
      </c>
      <c r="D36" s="1146"/>
      <c r="E36" s="1147"/>
      <c r="F36" s="36">
        <v>6.8</v>
      </c>
      <c r="G36" s="37">
        <v>7.68</v>
      </c>
      <c r="H36" s="37">
        <v>8.8000000000000007</v>
      </c>
      <c r="I36" s="37">
        <v>8.92</v>
      </c>
      <c r="J36" s="38">
        <v>7.81</v>
      </c>
      <c r="K36" s="22"/>
      <c r="L36" s="22"/>
      <c r="M36" s="22"/>
      <c r="N36" s="22"/>
      <c r="O36" s="22"/>
      <c r="P36" s="22"/>
    </row>
    <row r="37" spans="1:16" ht="39" customHeight="1">
      <c r="A37" s="22"/>
      <c r="B37" s="35"/>
      <c r="C37" s="1145" t="s">
        <v>527</v>
      </c>
      <c r="D37" s="1146"/>
      <c r="E37" s="1147"/>
      <c r="F37" s="36">
        <v>0.97</v>
      </c>
      <c r="G37" s="37">
        <v>2.5099999999999998</v>
      </c>
      <c r="H37" s="37">
        <v>3.3</v>
      </c>
      <c r="I37" s="37">
        <v>1.22</v>
      </c>
      <c r="J37" s="38">
        <v>1.67</v>
      </c>
      <c r="K37" s="22"/>
      <c r="L37" s="22"/>
      <c r="M37" s="22"/>
      <c r="N37" s="22"/>
      <c r="O37" s="22"/>
      <c r="P37" s="22"/>
    </row>
    <row r="38" spans="1:16" ht="39" customHeight="1">
      <c r="A38" s="22"/>
      <c r="B38" s="35"/>
      <c r="C38" s="1145" t="s">
        <v>528</v>
      </c>
      <c r="D38" s="1146"/>
      <c r="E38" s="1147"/>
      <c r="F38" s="36">
        <v>0.77</v>
      </c>
      <c r="G38" s="37">
        <v>0.46</v>
      </c>
      <c r="H38" s="37">
        <v>0.76</v>
      </c>
      <c r="I38" s="37">
        <v>0.59</v>
      </c>
      <c r="J38" s="38">
        <v>0.9</v>
      </c>
      <c r="K38" s="22"/>
      <c r="L38" s="22"/>
      <c r="M38" s="22"/>
      <c r="N38" s="22"/>
      <c r="O38" s="22"/>
      <c r="P38" s="22"/>
    </row>
    <row r="39" spans="1:16" ht="39" customHeight="1">
      <c r="A39" s="22"/>
      <c r="B39" s="35"/>
      <c r="C39" s="1145" t="s">
        <v>529</v>
      </c>
      <c r="D39" s="1146"/>
      <c r="E39" s="1147"/>
      <c r="F39" s="36">
        <v>0.09</v>
      </c>
      <c r="G39" s="37">
        <v>7.0000000000000007E-2</v>
      </c>
      <c r="H39" s="37">
        <v>0.14000000000000001</v>
      </c>
      <c r="I39" s="37">
        <v>0.2</v>
      </c>
      <c r="J39" s="38">
        <v>0.21</v>
      </c>
      <c r="K39" s="22"/>
      <c r="L39" s="22"/>
      <c r="M39" s="22"/>
      <c r="N39" s="22"/>
      <c r="O39" s="22"/>
      <c r="P39" s="22"/>
    </row>
    <row r="40" spans="1:16" ht="39" customHeight="1">
      <c r="A40" s="22"/>
      <c r="B40" s="35"/>
      <c r="C40" s="1145" t="s">
        <v>530</v>
      </c>
      <c r="D40" s="1146"/>
      <c r="E40" s="1147"/>
      <c r="F40" s="36">
        <v>0.24</v>
      </c>
      <c r="G40" s="37">
        <v>0.21</v>
      </c>
      <c r="H40" s="37">
        <v>0.13</v>
      </c>
      <c r="I40" s="37">
        <v>0.11</v>
      </c>
      <c r="J40" s="38">
        <v>0.15</v>
      </c>
      <c r="K40" s="22"/>
      <c r="L40" s="22"/>
      <c r="M40" s="22"/>
      <c r="N40" s="22"/>
      <c r="O40" s="22"/>
      <c r="P40" s="22"/>
    </row>
    <row r="41" spans="1:16" ht="39" customHeight="1">
      <c r="A41" s="22"/>
      <c r="B41" s="35"/>
      <c r="C41" s="1145" t="s">
        <v>531</v>
      </c>
      <c r="D41" s="1146"/>
      <c r="E41" s="1147"/>
      <c r="F41" s="36">
        <v>0.12</v>
      </c>
      <c r="G41" s="37">
        <v>0.12</v>
      </c>
      <c r="H41" s="37">
        <v>0.14000000000000001</v>
      </c>
      <c r="I41" s="37">
        <v>0.12</v>
      </c>
      <c r="J41" s="38">
        <v>0.13</v>
      </c>
      <c r="K41" s="22"/>
      <c r="L41" s="22"/>
      <c r="M41" s="22"/>
      <c r="N41" s="22"/>
      <c r="O41" s="22"/>
      <c r="P41" s="22"/>
    </row>
    <row r="42" spans="1:16" ht="39" customHeight="1">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533</v>
      </c>
      <c r="D43" s="1149"/>
      <c r="E43" s="1150"/>
      <c r="F43" s="41">
        <v>0.15</v>
      </c>
      <c r="G43" s="42">
        <v>0.1</v>
      </c>
      <c r="H43" s="42">
        <v>0.09</v>
      </c>
      <c r="I43" s="42">
        <v>0.11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4921</v>
      </c>
      <c r="L45" s="60">
        <v>4887</v>
      </c>
      <c r="M45" s="60">
        <v>4891</v>
      </c>
      <c r="N45" s="60">
        <v>5017</v>
      </c>
      <c r="O45" s="61">
        <v>5027</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1688</v>
      </c>
      <c r="L48" s="64">
        <v>1619</v>
      </c>
      <c r="M48" s="64">
        <v>1475</v>
      </c>
      <c r="N48" s="64">
        <v>1472</v>
      </c>
      <c r="O48" s="65">
        <v>1520</v>
      </c>
      <c r="P48" s="48"/>
      <c r="Q48" s="48"/>
      <c r="R48" s="48"/>
      <c r="S48" s="48"/>
      <c r="T48" s="48"/>
      <c r="U48" s="48"/>
    </row>
    <row r="49" spans="1:21" ht="30.75" customHeight="1">
      <c r="A49" s="48"/>
      <c r="B49" s="1163"/>
      <c r="C49" s="1164"/>
      <c r="D49" s="62"/>
      <c r="E49" s="1155" t="s">
        <v>16</v>
      </c>
      <c r="F49" s="1155"/>
      <c r="G49" s="1155"/>
      <c r="H49" s="1155"/>
      <c r="I49" s="1155"/>
      <c r="J49" s="1156"/>
      <c r="K49" s="63">
        <v>247</v>
      </c>
      <c r="L49" s="64">
        <v>240</v>
      </c>
      <c r="M49" s="64">
        <v>190</v>
      </c>
      <c r="N49" s="64">
        <v>151</v>
      </c>
      <c r="O49" s="65">
        <v>62</v>
      </c>
      <c r="P49" s="48"/>
      <c r="Q49" s="48"/>
      <c r="R49" s="48"/>
      <c r="S49" s="48"/>
      <c r="T49" s="48"/>
      <c r="U49" s="48"/>
    </row>
    <row r="50" spans="1:21" ht="30.75" customHeight="1">
      <c r="A50" s="48"/>
      <c r="B50" s="1163"/>
      <c r="C50" s="1164"/>
      <c r="D50" s="62"/>
      <c r="E50" s="1155" t="s">
        <v>17</v>
      </c>
      <c r="F50" s="1155"/>
      <c r="G50" s="1155"/>
      <c r="H50" s="1155"/>
      <c r="I50" s="1155"/>
      <c r="J50" s="1156"/>
      <c r="K50" s="63">
        <v>4</v>
      </c>
      <c r="L50" s="64">
        <v>3</v>
      </c>
      <c r="M50" s="64">
        <v>3</v>
      </c>
      <c r="N50" s="64">
        <v>3</v>
      </c>
      <c r="O50" s="65">
        <v>3</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4239</v>
      </c>
      <c r="L52" s="64">
        <v>4380</v>
      </c>
      <c r="M52" s="64">
        <v>4422</v>
      </c>
      <c r="N52" s="64">
        <v>4419</v>
      </c>
      <c r="O52" s="65">
        <v>4849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2621</v>
      </c>
      <c r="L53" s="69">
        <v>2369</v>
      </c>
      <c r="M53" s="69">
        <v>2137</v>
      </c>
      <c r="N53" s="69">
        <v>2224</v>
      </c>
      <c r="O53" s="70">
        <v>1763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豊島　利之</cp:lastModifiedBy>
  <cp:lastPrinted>2016-04-27T08:04:16Z</cp:lastPrinted>
  <dcterms:created xsi:type="dcterms:W3CDTF">2016-02-15T01:31:40Z</dcterms:created>
  <dcterms:modified xsi:type="dcterms:W3CDTF">2016-04-27T08:06:28Z</dcterms:modified>
  <cp:category/>
</cp:coreProperties>
</file>