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svmfile\filesv\102002001財政課\令和５年度\08【大分類】決算関係\⑮‗財政状況資料集\20240314【重要】令和4年度財政状況資料集について（再依頼）\回答\"/>
    </mc:Choice>
  </mc:AlternateContent>
  <xr:revisionPtr revIDLastSave="0" documentId="8_{05FB3FEB-A2EE-4A7A-A547-FA66968B227D}" xr6:coauthVersionLast="36" xr6:coauthVersionMax="36" xr10:uidLastSave="{00000000-0000-0000-0000-000000000000}"/>
  <bookViews>
    <workbookView xWindow="0" yWindow="0" windowWidth="3828" windowHeight="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BE36" i="10"/>
  <c r="CO35" i="10"/>
  <c r="CO36" i="10" s="1"/>
  <c r="BE35" i="10"/>
  <c r="CO34" i="10"/>
  <c r="BW34" i="10"/>
  <c r="BW35" i="10" s="1"/>
  <c r="BW36" i="10" s="1"/>
  <c r="BW37" i="10" s="1"/>
  <c r="BW38" i="10" s="1"/>
  <c r="BW39" i="10" s="1"/>
  <c r="BW40" i="10" s="1"/>
  <c r="C34" i="10"/>
  <c r="C35" i="10" s="1"/>
  <c r="C36" i="10" l="1"/>
  <c r="C37" i="10" s="1"/>
  <c r="U34" i="10"/>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<sst xmlns="http://schemas.openxmlformats.org/spreadsheetml/2006/main" count="1096" uniqueCount="600">
  <si>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</si>
  <si>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</si>
  <si>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</si>
  <si>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</si>
  <si>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</si>
  <si>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</si>
  <si>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</si>
  <si>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</si>
  <si>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</si>
  <si>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</si>
  <si>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</si>
  <si>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</si>
  <si>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</si>
  <si>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</si>
  <si>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</si>
  <si>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</si>
  <si>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</si>
  <si>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</si>
  <si>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</si>
  <si>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</si>
  <si>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</si>
  <si>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</si>
  <si>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</si>
  <si>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</si>
  <si>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</si>
  <si>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</si>
  <si>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</si>
  <si>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</si>
  <si>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</si>
  <si>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</si>
  <si>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</si>
  <si>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</si>
  <si>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</si>
  <si>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</si>
  <si>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</si>
  <si>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</si>
  <si>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</si>
  <si>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</si>
  <si>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</si>
  <si>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</si>
  <si>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</si>
  <si>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</si>
  <si>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</si>
  <si>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</si>
  <si>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</si>
  <si>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</si>
  <si>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</si>
  <si>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</si>
  <si>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</si>
  <si>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</si>
  <si>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</si>
  <si>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</si>
  <si>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</si>
  <si>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</si>
  <si>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</si>
  <si>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</si>
  <si>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</si>
  <si>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</si>
  <si>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</si>
  <si>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</si>
  <si>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</si>
  <si>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</si>
  <si>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</si>
  <si>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</si>
  <si>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</si>
  <si>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</si>
  <si>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</si>
  <si>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</si>
  <si>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</si>
  <si>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</si>
  <si>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</si>
  <si>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</si>
  <si>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</si>
  <si>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</si>
  <si>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</si>
  <si>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</si>
  <si>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</si>
  <si>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</si>
  <si>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</si>
  <si>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</si>
  <si>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</si>
  <si>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</si>
  <si>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</si>
  <si>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</si>
  <si>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</si>
  <si>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</si>
  <si>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</si>
  <si>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</si>
  <si>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</si>
  <si>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</si>
  <si>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</si>
  <si>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</si>
  <si>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</si>
  <si>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</si>
  <si>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</si>
  <si>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</si>
  <si>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</si>
  <si>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</si>
  <si>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</si>
  <si>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</si>
  <si>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</si>
  <si>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</si>
  <si>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</si>
  <si>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</si>
  <si>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</si>
  <si>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</si>
  <si>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</si>
  <si>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</si>
  <si>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</si>
  <si>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</si>
  <si>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</si>
  <si>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</si>
  <si>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</si>
  <si>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</si>
  <si>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</si>
  <si>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</si>
  <si>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</si>
  <si>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</si>
  <si>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</si>
  <si>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</si>
  <si>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</si>
  <si>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</si>
  <si>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</si>
  <si>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</si>
  <si>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</si>
  <si>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</si>
  <si>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</si>
  <si>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</si>
  <si>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</si>
  <si>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</si>
  <si>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</si>
  <si>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</si>
  <si>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</si>
  <si>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</si>
  <si>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</si>
  <si>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</si>
  <si>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</si>
  <si>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</si>
  <si>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</si>
  <si>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</si>
  <si>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</si>
  <si>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</si>
  <si>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</si>
  <si>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</si>
  <si>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</si>
  <si>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</si>
  <si>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</si>
  <si>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</si>
  <si>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</si>
  <si>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</si>
  <si>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</si>
  <si>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</si>
  <si>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</si>
  <si>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</si>
  <si>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</si>
  <si>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</si>
  <si>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</si>
  <si>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</si>
  <si>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</si>
  <si>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</si>
  <si>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</si>
  <si>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</si>
  <si>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</si>
  <si>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</si>
  <si>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</si>
  <si>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</si>
  <si>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</si>
  <si>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</si>
  <si>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</si>
  <si>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</si>
  <si>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</si>
  <si>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</si>
  <si>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</si>
  <si>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</si>
  <si>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</si>
  <si>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</si>
  <si>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</si>
  <si>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</si>
  <si>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</si>
  <si>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</si>
  <si>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</si>
  <si>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</si>
  <si>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</si>
  <si>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</si>
  <si>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</si>
  <si>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</si>
  <si>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</si>
  <si>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</si>
  <si>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</si>
  <si>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</si>
  <si>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</si>
  <si>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</si>
  <si>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</si>
  <si>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</si>
  <si>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</si>
  <si>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</si>
  <si>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</si>
  <si>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</si>
  <si>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</si>
  <si>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</si>
  <si>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</si>
  <si>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</si>
  <si>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</si>
  <si>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</si>
  <si>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</si>
  <si>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</si>
  <si>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</si>
  <si>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</si>
  <si>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</si>
  <si>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</si>
  <si>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</si>
  <si>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</si>
  <si>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</si>
  <si>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</si>
  <si>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</si>
  <si>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</si>
  <si>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</si>
  <si>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</si>
  <si>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</si>
  <si>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</si>
  <si>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</si>
  <si>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</si>
  <si>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</si>
  <si>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</si>
  <si>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</si>
  <si>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</si>
  <si>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</si>
  <si>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</si>
  <si>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</si>
  <si>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</si>
  <si>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</si>
  <si>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</si>
  <si>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</si>
  <si>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</si>
  <si>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</si>
  <si>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</si>
  <si>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</si>
  <si>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</si>
  <si>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</si>
  <si>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</si>
  <si>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</si>
  <si>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</si>
  <si>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</si>
  <si>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</si>
  <si>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</si>
  <si>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</si>
  <si>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</si>
  <si>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</si>
  <si>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</si>
  <si>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</si>
  <si>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</si>
  <si>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</si>
  <si>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</si>
  <si>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</si>
  <si>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</si>
  <si>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</si>
  <si>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</si>
  <si>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</si>
  <si>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</si>
  <si>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</si>
  <si>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</si>
  <si>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</si>
  <si>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</si>
  <si>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</si>
  <si>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</si>
  <si>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</si>
  <si>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</si>
  <si>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</si>
  <si>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</si>
  <si>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</si>
  <si>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</si>
  <si>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</si>
  <si>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</si>
  <si>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</si>
  <si>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</si>
  <si>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</si>
  <si>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</si>
  <si>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</si>
  <si>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</si>
  <si>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</si>
  <si>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</si>
  <si>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</si>
  <si>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</si>
  <si>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</si>
  <si>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</si>
  <si>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</si>
  <si>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</si>
  <si>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</si>
  <si>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</si>
  <si>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</si>
  <si>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</si>
  <si>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</si>
  <si>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</si>
  <si>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</si>
  <si>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</si>
  <si>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</si>
  <si>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</si>
  <si>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</si>
  <si>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</si>
  <si>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</si>
  <si>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</si>
  <si>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</si>
  <si>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</si>
  <si>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</si>
  <si>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</si>
  <si>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</si>
  <si>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</si>
  <si>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</si>
  <si>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</si>
  <si>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</si>
  <si>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</si>
  <si>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</si>
  <si>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</si>
  <si>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</si>
  <si>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</si>
  <si>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</si>
  <si>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</si>
  <si>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</si>
  <si>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</si>
  <si>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</si>
  <si>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</si>
  <si>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</si>
  <si>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</si>
  <si>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</si>
  <si>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</si>
  <si>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</si>
  <si>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</si>
  <si>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</si>
  <si>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</si>
  <si>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</si>
  <si>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</si>
  <si>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</si>
  <si>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</si>
  <si>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</si>
  <si>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</si>
  <si>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</si>
  <si>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</si>
  <si>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</si>
  <si>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</si>
  <si>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</si>
  <si>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</si>
  <si>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</si>
  <si>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</si>
  <si>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</si>
  <si>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</si>
  <si>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</si>
  <si>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</si>
  <si>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</si>
  <si>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</si>
  <si>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</si>
  <si>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</si>
  <si>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</si>
  <si>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</si>
  <si>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</si>
  <si>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</si>
  <si>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</si>
  <si>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</si>
  <si>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</si>
  <si>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</si>
  <si>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</si>
  <si>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</si>
  <si>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</si>
  <si>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</si>
  <si>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</si>
  <si>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</si>
  <si>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</si>
  <si>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</si>
  <si>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</si>
  <si>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</si>
  <si>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</si>
  <si>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</si>
  <si>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</si>
  <si>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</si>
  <si>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</si>
  <si>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</si>
  <si>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</si>
  <si>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</si>
  <si>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</si>
  <si>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</si>
  <si>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</si>
  <si>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</si>
  <si>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</si>
  <si>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</si>
  <si>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</si>
  <si>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</si>
  <si>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</si>
  <si>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</si>
  <si>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</si>
  <si>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</si>
  <si>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</si>
  <si>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</si>
  <si>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</si>
  <si>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</si>
  <si>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</si>
  <si>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</si>
  <si>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</si>
  <si>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</si>
  <si>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</si>
  <si>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</si>
  <si>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</si>
  <si>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</si>
  <si>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</si>
  <si>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</si>
  <si>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</si>
  <si>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</si>
  <si>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</si>
  <si>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</si>
  <si>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</si>
  <si>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</si>
  <si>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</si>
  <si>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</si>
  <si>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</si>
  <si>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</si>
  <si>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</si>
  <si>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</si>
  <si>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</si>
  <si>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</si>
  <si>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</si>
  <si>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</si>
  <si>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</si>
  <si>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</si>
  <si>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</si>
  <si>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</si>
  <si>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</si>
  <si>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</si>
  <si>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</si>
  <si>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</si>
  <si>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</si>
  <si>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</si>
  <si>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</si>
  <si>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</si>
  <si>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</si>
  <si>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</si>
  <si>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</si>
  <si>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</si>
  <si>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</si>
  <si>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</si>
  <si>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</si>
  <si>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</si>
  <si>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</si>
  <si>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</si>
  <si>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</si>
  <si>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</si>
  <si>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</si>
  <si>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</si>
  <si>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</si>
  <si>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</si>
  <si>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</si>
  <si>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</si>
  <si>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</si>
  <si>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</si>
  <si>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</si>
  <si>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</si>
  <si>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</si>
  <si>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</si>
  <si>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</si>
  <si>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</si>
  <si>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</si>
  <si>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</si>
  <si>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</si>
  <si>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</si>
  <si>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</si>
  <si>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</si>
  <si>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</si>
  <si>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</si>
  <si>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</si>
  <si>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</si>
  <si>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</si>
  <si>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</si>
  <si>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</si>
  <si>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</si>
  <si>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</si>
  <si>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</si>
  <si>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</si>
  <si>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</si>
  <si>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</si>
  <si>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</si>
  <si>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</si>
  <si>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</si>
  <si>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</si>
  <si>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</si>
  <si>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</si>
  <si>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</si>
  <si>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</si>
  <si>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</si>
  <si>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</si>
  <si>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</si>
  <si>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</si>
  <si>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</si>
  <si>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</si>
  <si>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</si>
  <si>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</si>
  <si>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</si>
  <si>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</si>
  <si>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</si>
  <si>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</si>
  <si>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</si>
  <si>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</si>
  <si>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</si>
  <si>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</si>
  <si>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</si>
  <si>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</si>
  <si>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</si>
  <si>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</si>
  <si>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</si>
  <si>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</si>
  <si>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</si>
  <si>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</si>
  <si>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</si>
  <si>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</si>
  <si>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</si>
  <si>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</si>
  <si>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</si>
  <si>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</si>
  <si>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</si>
  <si>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</si>
  <si>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</si>
  <si>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</si>
  <si>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</si>
  <si>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</si>
  <si>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</si>
  <si>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</si>
  <si>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</si>
  <si>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</si>
  <si>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</si>
  <si>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</si>
  <si>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</si>
  <si>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</si>
  <si>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</si>
  <si>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</si>
  <si>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</si>
  <si>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</si>
  <si>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</si>
  <si>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</si>
  <si>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</si>
  <si>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</si>
  <si>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</si>
  <si>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</si>
  <si>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</si>
  <si>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</si>
  <si>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</si>
  <si>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</si>
  <si>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</si>
  <si>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</si>
  <si>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</si>
  <si>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</si>
  <si>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</si>
  <si>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</si>
  <si>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</si>
  <si>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</si>
  <si>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</si>
  <si>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</si>
  <si>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</si>
  <si>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</si>
  <si>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</si>
  <si>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</si>
  <si>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</si>
  <si>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</si>
  <si>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</si>
  <si>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</si>
  <si>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</si>
  <si>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</si>
  <si>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</si>
  <si>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</si>
  <si>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</si>
  <si>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</si>
  <si>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</si>
  <si>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1.33</t>
  </si>
  <si>
    <t>病院事業会計</t>
  </si>
  <si>
    <t>一般会計</t>
  </si>
  <si>
    <t>水道事業会計</t>
  </si>
  <si>
    <t>介護保険事業特別会計</t>
  </si>
  <si>
    <t>国民健康保険事業特別会計</t>
  </si>
  <si>
    <t>し尿処理事業特別会計</t>
  </si>
  <si>
    <t>後期高齢者医療事業特別会計</t>
  </si>
  <si>
    <t>公共下水道事業会計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</si>
  <si>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</si>
  <si>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</si>
  <si>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</si>
  <si>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</si>
  <si>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</si>
  <si>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</si>
  <si>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</si>
  <si>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</si>
  <si>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駿遠学園管理組合</t>
  </si>
  <si>
    <t>志太広域事務組合（一般会計）</t>
    <rPh sb="9" eb="11">
      <t>イッパン</t>
    </rPh>
    <rPh sb="11" eb="13">
      <t>カイケイ</t>
    </rPh>
    <phoneticPr fontId="2"/>
  </si>
  <si>
    <t>志太広域事務組合（看護会計）</t>
    <rPh sb="9" eb="11">
      <t>カンゴ</t>
    </rPh>
    <rPh sb="11" eb="13">
      <t>カイケイ</t>
    </rPh>
    <phoneticPr fontId="2"/>
  </si>
  <si>
    <t>静岡県後期高齢者医療広域連合（普通会計）</t>
    <rPh sb="15" eb="17">
      <t>フツウ</t>
    </rPh>
    <rPh sb="17" eb="19">
      <t>カイケイ</t>
    </rPh>
    <phoneticPr fontId="2"/>
  </si>
  <si>
    <t>静岡県後期高齢者医療広域連合（事業会計）</t>
    <rPh sb="15" eb="17">
      <t>ジギョウ</t>
    </rPh>
    <rPh sb="17" eb="19">
      <t>カイケイ</t>
    </rPh>
    <phoneticPr fontId="2"/>
  </si>
  <si>
    <t>静岡地方税滞納整理機構</t>
  </si>
  <si>
    <t>静岡県大井川広域水道企業団</t>
  </si>
  <si>
    <t>焼津水産振興センター</t>
  </si>
  <si>
    <t>焼津市土地開発公社</t>
  </si>
  <si>
    <t>焼津市勤労者福祉サービスセンター</t>
  </si>
  <si>
    <t>焼津市立総合病院医療機器整備基金</t>
    <phoneticPr fontId="2"/>
  </si>
  <si>
    <t>焼津市道路河川整備基金</t>
    <phoneticPr fontId="2"/>
  </si>
  <si>
    <t>焼津市津波対策あんしん基金</t>
    <phoneticPr fontId="2"/>
  </si>
  <si>
    <t>焼津市ふるさと寄附金基金</t>
    <phoneticPr fontId="5"/>
  </si>
  <si>
    <t>焼津市大井川地区振興整備基金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</si>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</sst>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2DA9-43CE-AD43-9859CE95A4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47883</c:v>
                </c:pt>
                <c:pt idx="1">
                  <c:v>53643</c:v>
                </c:pt>
                <c:pt idx="2">
                  <c:v>63408</c:v>
                </c:pt>
                <c:pt idx="3">
                  <c:v>69509</c:v>
                </c:pt>
                <c:pt idx="4">
                  <c:v>42121</c:v>
                </c:pt>
              </c:numCache>
            </c:numRef>
          </c:val>
          <c:smooth val="0"/>
          <c:extLst>
            <c:ext xmlns:c16="http://schemas.microsoft.com/office/drawing/2014/chart" uri="{C3380CC4-5D6E-409C-BE32-E72D297353CC}">
              <c16:uniqueId val="{00000001-2DA9-43CE-AD43-9859CE95A4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10.99</c:v>
                </c:pt>
                <c:pt idx="1">
                  <c:v>10.01</c:v>
                </c:pt>
                <c:pt idx="2">
                  <c:v>8.49</c:v>
                </c:pt>
                <c:pt idx="3">
                  <c:v>10.029999999999999</c:v>
                </c:pt>
                <c:pt idx="4">
                  <c:v>10.72</c:v>
                </c:pt>
              </c:numCache>
            </c:numRef>
          </c:val>
          <c:extLst>
            <c:ext xmlns:c16="http://schemas.microsoft.com/office/drawing/2014/chart" uri="{C3380CC4-5D6E-409C-BE32-E72D297353CC}">
              <c16:uniqueId val="{00000000-E045-44FE-AC3E-769C7BF340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17.579999999999998</c:v>
                </c:pt>
                <c:pt idx="1">
                  <c:v>19</c:v>
                </c:pt>
                <c:pt idx="2">
                  <c:v>18.7</c:v>
                </c:pt>
                <c:pt idx="3">
                  <c:v>21.87</c:v>
                </c:pt>
                <c:pt idx="4">
                  <c:v>27.44</c:v>
                </c:pt>
              </c:numCache>
            </c:numRef>
          </c:val>
          <c:extLst>
            <c:ext xmlns:c16="http://schemas.microsoft.com/office/drawing/2014/chart" uri="{C3380CC4-5D6E-409C-BE32-E72D297353CC}">
              <c16:uniqueId val="{00000001-E045-44FE-AC3E-769C7BF340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c:v>
                </c:pt>
                <c:pt idx="1">
                  <c:v>0.43</c:v>
                </c:pt>
                <c:pt idx="2">
                  <c:v>-1.33</c:v>
                </c:pt>
                <c:pt idx="3">
                  <c:v>1.94</c:v>
                </c:pt>
                <c:pt idx="4">
                  <c:v>0.45</c:v>
                </c:pt>
              </c:numCache>
            </c:numRef>
          </c:val>
          <c:smooth val="0"/>
          <c:extLst>
            <c:ext xmlns:c16="http://schemas.microsoft.com/office/drawing/2014/chart" uri="{C3380CC4-5D6E-409C-BE32-E72D297353CC}">
              <c16:uniqueId val="{00000002-E045-44FE-AC3E-769C7BF340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1.34</c:v>
                </c:pt>
                <c:pt idx="2">
                  <c:v>#N/A</c:v>
                </c:pt>
                <c:pt idx="3">
                  <c:v>0.08</c:v>
                </c:pt>
                <c:pt idx="4">
                  <c:v>#N/A</c:v>
                </c:pt>
                <c:pt idx="5">
                  <c:v>7.0000000000000007E-2</c:v>
                </c:pt>
                <c:pt idx="6">
                  <c:v>#N/A</c:v>
                </c:pt>
                <c:pt idx="7">
                  <c:v>0.12</c:v>
                </c:pt>
                <c:pt idx="8">
                  <c:v>#N/A</c:v>
                </c:pt>
                <c:pt idx="9">
                  <c:v>0.1</c:v>
                </c:pt>
              </c:numCache>
            </c:numRef>
          </c:val>
          <c:extLst>
            <c:ext xmlns:c16="http://schemas.microsoft.com/office/drawing/2014/chart" uri="{C3380CC4-5D6E-409C-BE32-E72D297353CC}">
              <c16:uniqueId val="{00000000-0C2C-46C5-B431-D8CE93014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2C-46C5-B431-D8CE93014E4B}"/>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0.86</c:v>
                </c:pt>
                <c:pt idx="4">
                  <c:v>#N/A</c:v>
                </c:pt>
                <c:pt idx="5">
                  <c:v>1.1200000000000001</c:v>
                </c:pt>
                <c:pt idx="6">
                  <c:v>#N/A</c:v>
                </c:pt>
                <c:pt idx="7">
                  <c:v>1</c:v>
                </c:pt>
                <c:pt idx="8">
                  <c:v>#N/A</c:v>
                </c:pt>
                <c:pt idx="9">
                  <c:v>0.11</c:v>
                </c:pt>
              </c:numCache>
            </c:numRef>
          </c:val>
          <c:extLst>
            <c:ext xmlns:c16="http://schemas.microsoft.com/office/drawing/2014/chart" uri="{C3380CC4-5D6E-409C-BE32-E72D297353CC}">
              <c16:uniqueId val="{00000002-0C2C-46C5-B431-D8CE93014E4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0.18</c:v>
                </c:pt>
                <c:pt idx="4">
                  <c:v>#N/A</c:v>
                </c:pt>
                <c:pt idx="5">
                  <c:v>0.17</c:v>
                </c:pt>
                <c:pt idx="6">
                  <c:v>#N/A</c:v>
                </c:pt>
                <c:pt idx="7">
                  <c:v>0.17</c:v>
                </c:pt>
                <c:pt idx="8">
                  <c:v>#N/A</c:v>
                </c:pt>
                <c:pt idx="9">
                  <c:v>0.2</c:v>
                </c:pt>
              </c:numCache>
            </c:numRef>
          </c:val>
          <c:extLst>
            <c:ext xmlns:c16="http://schemas.microsoft.com/office/drawing/2014/chart" uri="{C3380CC4-5D6E-409C-BE32-E72D297353CC}">
              <c16:uniqueId val="{00000003-0C2C-46C5-B431-D8CE93014E4B}"/>
            </c:ext>
          </c:extLst>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0.15</c:v>
                </c:pt>
                <c:pt idx="4">
                  <c:v>#N/A</c:v>
                </c:pt>
                <c:pt idx="5">
                  <c:v>0.16</c:v>
                </c:pt>
                <c:pt idx="6">
                  <c:v>#N/A</c:v>
                </c:pt>
                <c:pt idx="7">
                  <c:v>0.34</c:v>
                </c:pt>
                <c:pt idx="8">
                  <c:v>#N/A</c:v>
                </c:pt>
                <c:pt idx="9">
                  <c:v>0.31</c:v>
                </c:pt>
              </c:numCache>
            </c:numRef>
          </c:val>
          <c:extLst>
            <c:ext xmlns:c16="http://schemas.microsoft.com/office/drawing/2014/chart" uri="{C3380CC4-5D6E-409C-BE32-E72D297353CC}">
              <c16:uniqueId val="{00000004-0C2C-46C5-B431-D8CE93014E4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0.55000000000000004</c:v>
                </c:pt>
                <c:pt idx="4">
                  <c:v>#N/A</c:v>
                </c:pt>
                <c:pt idx="5">
                  <c:v>0.96</c:v>
                </c:pt>
                <c:pt idx="6">
                  <c:v>#N/A</c:v>
                </c:pt>
                <c:pt idx="7">
                  <c:v>0.84</c:v>
                </c:pt>
                <c:pt idx="8">
                  <c:v>#N/A</c:v>
                </c:pt>
                <c:pt idx="9">
                  <c:v>0.41</c:v>
                </c:pt>
              </c:numCache>
            </c:numRef>
          </c:val>
          <c:extLst>
            <c:ext xmlns:c16="http://schemas.microsoft.com/office/drawing/2014/chart" uri="{C3380CC4-5D6E-409C-BE32-E72D297353CC}">
              <c16:uniqueId val="{00000005-0C2C-46C5-B431-D8CE93014E4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0.84</c:v>
                </c:pt>
                <c:pt idx="4">
                  <c:v>#N/A</c:v>
                </c:pt>
                <c:pt idx="5">
                  <c:v>1.04</c:v>
                </c:pt>
                <c:pt idx="6">
                  <c:v>#N/A</c:v>
                </c:pt>
                <c:pt idx="7">
                  <c:v>1.82</c:v>
                </c:pt>
                <c:pt idx="8">
                  <c:v>#N/A</c:v>
                </c:pt>
                <c:pt idx="9">
                  <c:v>3.09</c:v>
                </c:pt>
              </c:numCache>
            </c:numRef>
          </c:val>
          <c:extLst>
            <c:ext xmlns:c16="http://schemas.microsoft.com/office/drawing/2014/chart" uri="{C3380CC4-5D6E-409C-BE32-E72D297353CC}">
              <c16:uniqueId val="{00000006-0C2C-46C5-B431-D8CE93014E4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8.58</c:v>
                </c:pt>
                <c:pt idx="2">
                  <c:v>#N/A</c:v>
                </c:pt>
                <c:pt idx="3">
                  <c:v>8.1300000000000008</c:v>
                </c:pt>
                <c:pt idx="4">
                  <c:v>#N/A</c:v>
                </c:pt>
                <c:pt idx="5">
                  <c:v>7.84</c:v>
                </c:pt>
                <c:pt idx="6">
                  <c:v>#N/A</c:v>
                </c:pt>
                <c:pt idx="7">
                  <c:v>7.25</c:v>
                </c:pt>
                <c:pt idx="8">
                  <c:v>#N/A</c:v>
                </c:pt>
                <c:pt idx="9">
                  <c:v>6.68</c:v>
                </c:pt>
              </c:numCache>
            </c:numRef>
          </c:val>
          <c:extLst>
            <c:ext xmlns:c16="http://schemas.microsoft.com/office/drawing/2014/chart" uri="{C3380CC4-5D6E-409C-BE32-E72D297353CC}">
              <c16:uniqueId val="{00000007-0C2C-46C5-B431-D8CE93014E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10.75</c:v>
                </c:pt>
                <c:pt idx="2">
                  <c:v>#N/A</c:v>
                </c:pt>
                <c:pt idx="3">
                  <c:v>9.7799999999999994</c:v>
                </c:pt>
                <c:pt idx="4">
                  <c:v>#N/A</c:v>
                </c:pt>
                <c:pt idx="5">
                  <c:v>8.26</c:v>
                </c:pt>
                <c:pt idx="6">
                  <c:v>#N/A</c:v>
                </c:pt>
                <c:pt idx="7">
                  <c:v>9.56</c:v>
                </c:pt>
                <c:pt idx="8">
                  <c:v>#N/A</c:v>
                </c:pt>
                <c:pt idx="9">
                  <c:v>10.3</c:v>
                </c:pt>
              </c:numCache>
            </c:numRef>
          </c:val>
          <c:extLst>
            <c:ext xmlns:c16="http://schemas.microsoft.com/office/drawing/2014/chart" uri="{C3380CC4-5D6E-409C-BE32-E72D297353CC}">
              <c16:uniqueId val="{00000008-0C2C-46C5-B431-D8CE93014E4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11.63</c:v>
                </c:pt>
                <c:pt idx="2">
                  <c:v>#N/A</c:v>
                </c:pt>
                <c:pt idx="3">
                  <c:v>10.220000000000001</c:v>
                </c:pt>
                <c:pt idx="4">
                  <c:v>#N/A</c:v>
                </c:pt>
                <c:pt idx="5">
                  <c:v>8.49</c:v>
                </c:pt>
                <c:pt idx="6">
                  <c:v>#N/A</c:v>
                </c:pt>
                <c:pt idx="7">
                  <c:v>9.33</c:v>
                </c:pt>
                <c:pt idx="8">
                  <c:v>#N/A</c:v>
                </c:pt>
                <c:pt idx="9">
                  <c:v>11.55</c:v>
                </c:pt>
              </c:numCache>
            </c:numRef>
          </c:val>
          <c:extLst>
            <c:ext xmlns:c16="http://schemas.microsoft.com/office/drawing/2014/chart" uri="{C3380CC4-5D6E-409C-BE32-E72D297353CC}">
              <c16:uniqueId val="{00000009-0C2C-46C5-B431-D8CE93014E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4375</c:v>
                </c:pt>
                <c:pt idx="5">
                  <c:v>4190</c:v>
                </c:pt>
                <c:pt idx="8">
                  <c:v>4108</c:v>
                </c:pt>
                <c:pt idx="11">
                  <c:v>4240</c:v>
                </c:pt>
                <c:pt idx="14">
                  <c:v>4362</c:v>
                </c:pt>
              </c:numCache>
            </c:numRef>
          </c:val>
          <c:extLst>
            <c:ext xmlns:c16="http://schemas.microsoft.com/office/drawing/2014/chart" uri="{C3380CC4-5D6E-409C-BE32-E72D297353CC}">
              <c16:uniqueId val="{00000000-80E5-4CF2-A131-45BF7ECF0A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E5-4CF2-A131-45BF7ECF0A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1</c:v>
                </c:pt>
              </c:numCache>
            </c:numRef>
          </c:val>
          <c:extLst>
            <c:ext xmlns:c16="http://schemas.microsoft.com/office/drawing/2014/chart" uri="{C3380CC4-5D6E-409C-BE32-E72D297353CC}">
              <c16:uniqueId val="{00000002-80E5-4CF2-A131-45BF7ECF0A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104</c:v>
                </c:pt>
                <c:pt idx="6">
                  <c:v>104</c:v>
                </c:pt>
                <c:pt idx="9">
                  <c:v>143</c:v>
                </c:pt>
                <c:pt idx="12">
                  <c:v>202</c:v>
                </c:pt>
              </c:numCache>
            </c:numRef>
          </c:val>
          <c:extLst>
            <c:ext xmlns:c16="http://schemas.microsoft.com/office/drawing/2014/chart" uri="{C3380CC4-5D6E-409C-BE32-E72D297353CC}">
              <c16:uniqueId val="{00000003-80E5-4CF2-A131-45BF7ECF0A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1467</c:v>
                </c:pt>
                <c:pt idx="3">
                  <c:v>1343</c:v>
                </c:pt>
                <c:pt idx="6">
                  <c:v>1355</c:v>
                </c:pt>
                <c:pt idx="9">
                  <c:v>1384</c:v>
                </c:pt>
                <c:pt idx="12">
                  <c:v>1351</c:v>
                </c:pt>
              </c:numCache>
            </c:numRef>
          </c:val>
          <c:extLst>
            <c:ext xmlns:c16="http://schemas.microsoft.com/office/drawing/2014/chart" uri="{C3380CC4-5D6E-409C-BE32-E72D297353CC}">
              <c16:uniqueId val="{00000004-80E5-4CF2-A131-45BF7ECF0A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5-4CF2-A131-45BF7ECF0A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E5-4CF2-A131-45BF7ECF0A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4307</c:v>
                </c:pt>
                <c:pt idx="3">
                  <c:v>4312</c:v>
                </c:pt>
                <c:pt idx="6">
                  <c:v>4293</c:v>
                </c:pt>
                <c:pt idx="9">
                  <c:v>4322</c:v>
                </c:pt>
                <c:pt idx="12">
                  <c:v>4395</c:v>
                </c:pt>
              </c:numCache>
            </c:numRef>
          </c:val>
          <c:extLst>
            <c:ext xmlns:c16="http://schemas.microsoft.com/office/drawing/2014/chart" uri="{C3380CC4-5D6E-409C-BE32-E72D297353CC}">
              <c16:uniqueId val="{00000007-80E5-4CF2-A131-45BF7ECF0A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1503</c:v>
                </c:pt>
                <c:pt idx="2">
                  <c:v>#N/A</c:v>
                </c:pt>
                <c:pt idx="3">
                  <c:v>#N/A</c:v>
                </c:pt>
                <c:pt idx="4">
                  <c:v>1572</c:v>
                </c:pt>
                <c:pt idx="5">
                  <c:v>#N/A</c:v>
                </c:pt>
                <c:pt idx="6">
                  <c:v>#N/A</c:v>
                </c:pt>
                <c:pt idx="7">
                  <c:v>1647</c:v>
                </c:pt>
                <c:pt idx="8">
                  <c:v>#N/A</c:v>
                </c:pt>
                <c:pt idx="9">
                  <c:v>#N/A</c:v>
                </c:pt>
                <c:pt idx="10">
                  <c:v>1612</c:v>
                </c:pt>
                <c:pt idx="11">
                  <c:v>#N/A</c:v>
                </c:pt>
                <c:pt idx="12">
                  <c:v>#N/A</c:v>
                </c:pt>
                <c:pt idx="13">
                  <c:v>1587</c:v>
                </c:pt>
                <c:pt idx="14">
                  <c:v>#N/A</c:v>
                </c:pt>
              </c:numCache>
            </c:numRef>
          </c:val>
          <c:smooth val="0"/>
          <c:extLst>
            <c:ext xmlns:c16="http://schemas.microsoft.com/office/drawing/2014/chart" uri="{C3380CC4-5D6E-409C-BE32-E72D297353CC}">
              <c16:uniqueId val="{00000008-80E5-4CF2-A131-45BF7ECF0A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40622</c:v>
                </c:pt>
                <c:pt idx="5">
                  <c:v>40827</c:v>
                </c:pt>
                <c:pt idx="8">
                  <c:v>44102</c:v>
                </c:pt>
                <c:pt idx="11">
                  <c:v>43575</c:v>
                </c:pt>
                <c:pt idx="14">
                  <c:v>42188</c:v>
                </c:pt>
              </c:numCache>
            </c:numRef>
          </c:val>
          <c:extLst>
            <c:ext xmlns:c16="http://schemas.microsoft.com/office/drawing/2014/chart" uri="{C3380CC4-5D6E-409C-BE32-E72D297353CC}">
              <c16:uniqueId val="{00000000-5F95-4934-947A-7C34703D45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7833</c:v>
                </c:pt>
                <c:pt idx="5">
                  <c:v>7645</c:v>
                </c:pt>
                <c:pt idx="8">
                  <c:v>8160</c:v>
                </c:pt>
                <c:pt idx="11">
                  <c:v>7525</c:v>
                </c:pt>
                <c:pt idx="14">
                  <c:v>7734</c:v>
                </c:pt>
              </c:numCache>
            </c:numRef>
          </c:val>
          <c:extLst>
            <c:ext xmlns:c16="http://schemas.microsoft.com/office/drawing/2014/chart" uri="{C3380CC4-5D6E-409C-BE32-E72D297353CC}">
              <c16:uniqueId val="{00000001-5F95-4934-947A-7C34703D45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18799</c:v>
                </c:pt>
                <c:pt idx="5">
                  <c:v>18974</c:v>
                </c:pt>
                <c:pt idx="8">
                  <c:v>18001</c:v>
                </c:pt>
                <c:pt idx="11">
                  <c:v>21843</c:v>
                </c:pt>
                <c:pt idx="14">
                  <c:v>24514</c:v>
                </c:pt>
              </c:numCache>
            </c:numRef>
          </c:val>
          <c:extLst>
            <c:ext xmlns:c16="http://schemas.microsoft.com/office/drawing/2014/chart" uri="{C3380CC4-5D6E-409C-BE32-E72D297353CC}">
              <c16:uniqueId val="{00000002-5F95-4934-947A-7C34703D45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95-4934-947A-7C34703D45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95-4934-947A-7C34703D45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86</c:v>
                </c:pt>
                <c:pt idx="3">
                  <c:v>38</c:v>
                </c:pt>
                <c:pt idx="6">
                  <c:v>0</c:v>
                </c:pt>
                <c:pt idx="9">
                  <c:v>0</c:v>
                </c:pt>
                <c:pt idx="12">
                  <c:v>0</c:v>
                </c:pt>
              </c:numCache>
            </c:numRef>
          </c:val>
          <c:extLst>
            <c:ext xmlns:c16="http://schemas.microsoft.com/office/drawing/2014/chart" uri="{C3380CC4-5D6E-409C-BE32-E72D297353CC}">
              <c16:uniqueId val="{00000005-5F95-4934-947A-7C34703D45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6509</c:v>
                </c:pt>
                <c:pt idx="3">
                  <c:v>6631</c:v>
                </c:pt>
                <c:pt idx="6">
                  <c:v>6516</c:v>
                </c:pt>
                <c:pt idx="9">
                  <c:v>6753</c:v>
                </c:pt>
                <c:pt idx="12">
                  <c:v>6830</c:v>
                </c:pt>
              </c:numCache>
            </c:numRef>
          </c:val>
          <c:extLst>
            <c:ext xmlns:c16="http://schemas.microsoft.com/office/drawing/2014/chart" uri="{C3380CC4-5D6E-409C-BE32-E72D297353CC}">
              <c16:uniqueId val="{00000006-5F95-4934-947A-7C34703D45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1022</c:v>
                </c:pt>
                <c:pt idx="3">
                  <c:v>1347</c:v>
                </c:pt>
                <c:pt idx="6">
                  <c:v>3550</c:v>
                </c:pt>
                <c:pt idx="9">
                  <c:v>3430</c:v>
                </c:pt>
                <c:pt idx="12">
                  <c:v>3274</c:v>
                </c:pt>
              </c:numCache>
            </c:numRef>
          </c:val>
          <c:extLst>
            <c:ext xmlns:c16="http://schemas.microsoft.com/office/drawing/2014/chart" uri="{C3380CC4-5D6E-409C-BE32-E72D297353CC}">
              <c16:uniqueId val="{00000007-5F95-4934-947A-7C34703D45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11946</c:v>
                </c:pt>
                <c:pt idx="3">
                  <c:v>11649</c:v>
                </c:pt>
                <c:pt idx="6">
                  <c:v>11597</c:v>
                </c:pt>
                <c:pt idx="9">
                  <c:v>10517</c:v>
                </c:pt>
                <c:pt idx="12">
                  <c:v>10025</c:v>
                </c:pt>
              </c:numCache>
            </c:numRef>
          </c:val>
          <c:extLst>
            <c:ext xmlns:c16="http://schemas.microsoft.com/office/drawing/2014/chart" uri="{C3380CC4-5D6E-409C-BE32-E72D297353CC}">
              <c16:uniqueId val="{00000008-5F95-4934-947A-7C34703D45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12</c:v>
                </c:pt>
                <c:pt idx="6">
                  <c:v>9</c:v>
                </c:pt>
                <c:pt idx="9">
                  <c:v>6</c:v>
                </c:pt>
                <c:pt idx="12">
                  <c:v>5</c:v>
                </c:pt>
              </c:numCache>
            </c:numRef>
          </c:val>
          <c:extLst>
            <c:ext xmlns:c16="http://schemas.microsoft.com/office/drawing/2014/chart" uri="{C3380CC4-5D6E-409C-BE32-E72D297353CC}">
              <c16:uniqueId val="{00000009-5F95-4934-947A-7C34703D45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48156</c:v>
                </c:pt>
                <c:pt idx="3">
                  <c:v>49449</c:v>
                </c:pt>
                <c:pt idx="6">
                  <c:v>51840</c:v>
                </c:pt>
                <c:pt idx="9">
                  <c:v>54403</c:v>
                </c:pt>
                <c:pt idx="12">
                  <c:v>53218</c:v>
                </c:pt>
              </c:numCache>
            </c:numRef>
          </c:val>
          <c:extLst>
            <c:ext xmlns:c16="http://schemas.microsoft.com/office/drawing/2014/chart" uri="{C3380CC4-5D6E-409C-BE32-E72D297353CC}">
              <c16:uniqueId val="{0000000A-5F95-4934-947A-7C34703D45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480</c:v>
                </c:pt>
                <c:pt idx="2">
                  <c:v>#N/A</c:v>
                </c:pt>
                <c:pt idx="3">
                  <c:v>#N/A</c:v>
                </c:pt>
                <c:pt idx="4">
                  <c:v>1680</c:v>
                </c:pt>
                <c:pt idx="5">
                  <c:v>#N/A</c:v>
                </c:pt>
                <c:pt idx="6">
                  <c:v>#N/A</c:v>
                </c:pt>
                <c:pt idx="7">
                  <c:v>3250</c:v>
                </c:pt>
                <c:pt idx="8">
                  <c:v>#N/A</c:v>
                </c:pt>
                <c:pt idx="9">
                  <c:v>#N/A</c:v>
                </c:pt>
                <c:pt idx="10">
                  <c:v>2166</c:v>
                </c:pt>
                <c:pt idx="11">
                  <c:v>#N/A</c:v>
                </c:pt>
                <c:pt idx="12">
                  <c:v>#N/A</c:v>
                </c:pt>
                <c:pt idx="13">
                  <c:v>0</c:v>
                </c:pt>
                <c:pt idx="14">
                  <c:v>#N/A</c:v>
                </c:pt>
              </c:numCache>
            </c:numRef>
          </c:val>
          <c:smooth val="0"/>
          <c:extLst>
            <c:ext xmlns:c16="http://schemas.microsoft.com/office/drawing/2014/chart" uri="{C3380CC4-5D6E-409C-BE32-E72D297353CC}">
              <c16:uniqueId val="{0000000B-5F95-4934-947A-7C34703D45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5190</c:v>
                </c:pt>
                <c:pt idx="1">
                  <c:v>6347</c:v>
                </c:pt>
                <c:pt idx="2">
                  <c:v>7747</c:v>
                </c:pt>
              </c:numCache>
            </c:numRef>
          </c:val>
          <c:extLst>
            <c:ext xmlns:c16="http://schemas.microsoft.com/office/drawing/2014/chart" uri="{C3380CC4-5D6E-409C-BE32-E72D297353CC}">
              <c16:uniqueId val="{00000000-84E2-4C9B-8FED-6BF6775A83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3135</c:v>
                </c:pt>
                <c:pt idx="1">
                  <c:v>4316</c:v>
                </c:pt>
                <c:pt idx="2">
                  <c:v>5256</c:v>
                </c:pt>
              </c:numCache>
            </c:numRef>
          </c:val>
          <c:extLst>
            <c:ext xmlns:c16="http://schemas.microsoft.com/office/drawing/2014/chart" uri="{C3380CC4-5D6E-409C-BE32-E72D297353CC}">
              <c16:uniqueId val="{00000001-84E2-4C9B-8FED-6BF6775A83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7428</c:v>
                </c:pt>
                <c:pt idx="1">
                  <c:v>8724</c:v>
                </c:pt>
                <c:pt idx="2">
                  <c:v>9042</c:v>
                </c:pt>
              </c:numCache>
            </c:numRef>
          </c:val>
          <c:extLst>
            <c:ext xmlns:c16="http://schemas.microsoft.com/office/drawing/2014/chart" uri="{C3380CC4-5D6E-409C-BE32-E72D297353CC}">
              <c16:uniqueId val="{00000002-84E2-4C9B-8FED-6BF6775A83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元利償還金については、利率見直しによる長期債利子償還金の減はあったものの、一般会計及び港湾事業会計における長期債元金償還金の増により、前年度よりも増となっている。</a:t>
          </a:r>
        </a:p>
        <a:p>
          <a:r>
            <a:rPr kumimoji="1" lang="ja-JP" altLang="en-US" sz="1000">
              <a:latin typeface="ＭＳ ゴシック" pitchFamily="49" charset="-128"/>
              <a:ea typeface="ＭＳ ゴシック" pitchFamily="49" charset="-128"/>
            </a:rPr>
            <a:t>　組合等が起こした地方債の元利償還金に対する負担金等については、一部事務組合が新たに整備した環境管理センターの地方債元利償還金に係る負担金により増となっている。</a:t>
          </a:r>
        </a:p>
        <a:p>
          <a:r>
            <a:rPr kumimoji="1" lang="ja-JP" altLang="en-US" sz="1000">
              <a:latin typeface="ＭＳ ゴシック" pitchFamily="49" charset="-128"/>
              <a:ea typeface="ＭＳ ゴシック" pitchFamily="49" charset="-128"/>
            </a:rPr>
            <a:t>　算入公債費等についても、上記地方債借入額が基準財政需要額として算入されたことなどにより増となっている。</a:t>
          </a:r>
        </a:p>
        <a:p>
          <a:r>
            <a:rPr kumimoji="1" lang="ja-JP" altLang="en-US" sz="1000">
              <a:latin typeface="ＭＳ ゴシック" pitchFamily="49" charset="-128"/>
              <a:ea typeface="ＭＳ ゴシック" pitchFamily="49" charset="-128"/>
            </a:rPr>
            <a:t>　全体として、算入公債費等の増が元利償還金等の増を上回ったことにより、実質公債比率の分子は減となった。</a:t>
          </a:r>
        </a:p>
        <a:p>
          <a:r>
            <a:rPr kumimoji="1" lang="ja-JP" altLang="en-US" sz="1000">
              <a:latin typeface="ＭＳ ゴシック" pitchFamily="49" charset="-128"/>
              <a:ea typeface="ＭＳ ゴシック" pitchFamily="49" charset="-128"/>
            </a:rPr>
            <a:t>　早期健全化の基準未満ではあるものの、引き続き、大規模事業の継続や公共施設の老朽化対策などを予定していることから元利償還金は増となる見込みであるため、起債対象事業の取捨選択や整理・縮小による</a:t>
          </a:r>
          <a:r>
            <a:rPr kumimoji="1" lang="ja-JP" altLang="en-US" sz="1050">
              <a:latin typeface="ＭＳ ゴシック" pitchFamily="49" charset="-128"/>
              <a:ea typeface="ＭＳ ゴシック" pitchFamily="49" charset="-128"/>
            </a:rPr>
            <a:t>削減を図り、後年度の財政負担抑制に努める。元利償還金は増となる見込みであるため、起債対象事業の取捨選択や整理・縮小による削減を図り、後年度の財政負担抑制に努める。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満期一括償還地方債は活用していない。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将来負担額については、地方債の現在高、公営企業債等繰入見込額の減等により、前年度に対して、</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57</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充当可能財源等については、基準財政需要額算入見込額の減があったものの、財政調整基金を始めとした基金残高の増による充当可能基金の増に伴い、前年度に対して、</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93</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全体として、将来負担額が減となり、充当可能財源が増となったことで将来負担額を上回ったため、将来負担比率の分子はマイナスとなっている。</a:t>
          </a:r>
        </a:p>
        <a:p>
          <a:r>
            <a:rPr kumimoji="1" lang="ja-JP" altLang="en-US" sz="1100">
              <a:latin typeface="ＭＳ ゴシック" pitchFamily="49" charset="-128"/>
              <a:ea typeface="ＭＳ ゴシック" pitchFamily="49" charset="-128"/>
            </a:rPr>
            <a:t>　早期健全化の基準未満ではあるものの、引き続き、大規模事業の継続や公共施設の老朽化対策などを予定していることから、地方債残高は増となる見込みであるため、起債対象事業の取捨選択や整理・縮小による削減を図り、後年度の財政負担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「子育て・交流・健康・安心安全」の各事業の推進に伴い、焼津市ふるさと寄附金基金を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百万円、新庁舎建設に要する費用として焼津市公用施設建設基金を４億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百万円取り崩した一方、令和３年度決算に伴う決算積立などにより、財政調整基金に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億円、ふるさと寄附金により焼津市ふるさと寄附金基金に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百万円、新庁舎建設完了に伴い基金の見直しを行い、新たに焼津市公共施設等整備基金を設け、１億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財源不足や予期せぬ財政需要などに備え、財政調整基金の残高を維持するとともに、今後増大する見込みである公債費負担を見越し、減債基金への優先的な積み立てを行っていく。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また、特定目的基金については、基金の使途の明確化を図り、有効活用するための再編を今後予定している。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・焼津市ふるさと寄附金基金：当市を応援するために寄せられた寄附金を活用し、それぞれの寄附者の思いを実現するための事業に充てる。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・焼津市大井川地区振興整備基金：大井川地区における公共施設などの整備及び市民の医療確保のための事業に充てる。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・焼津市立総合病院医療機器整備基金：焼津市立総合病院が地域医療の中核としての機能を果たすために必要な高度医療機器の導入費用に充てる。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・焼津市道路河川整備基金：道路及び河川の整備に係る事業に充てる。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・焼津市津波対策あんしん基金：今後想定される津波から市民の生命、身体及び財産を守るために実施する津波対策事業に要する経費に充てる。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・焼津市ふるさと寄附金基金：「子育て・交流・健康・安全安心」の各事業の推進により、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百万円を取り崩した一方、ふるさと寄附金に伴い元金・利子合わせて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百万円を積み立てたことに伴う増。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・焼津市大井川地区振興整備基金：元金２百万円、基金運用による利子２百万円を積み立てたことに伴う増。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・焼津市立総合病院医療機器整備基金：法人市民税の超過課税収入に伴い元金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・焼津市道路河川整備基金：基金運用による利子２百万円を積み立てたことに伴う増。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・焼津市津波対策あんしん基金：利子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百万円を積み立てたことに伴う増。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焼津市ふるさと寄附金基金は、今後も「子育て・交流・健康・安全安心」の各事業に活用していく一方、大型投資的事業における将来負担分への活用なども検討する。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その他基金については、個々の目的に基づき、必要に応じた積み立て、取り崩しを行っていく。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新型コロナウイルス感染症対策事業の財源として、新型コロナウイルス対応地方創生臨時交付金などを活用。その結果取り崩しを回避し、令和３年度の決算に伴う決算積立により元金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令和４年度末現在高は、令和４年度標準財政規模の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新型コロナウイルス感染症対応などに係る臨時的な歳出増は減少するものと思われるが、今後も増大する社会保障費や激甚化する災害などの歳出増の備えとしても、現在高程度の維持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将来の公債費負担（償還額増加）に備え元金９億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百万円、基金運用による利子７百万円を積み立てたことによる増。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年度以降は取り崩しをしておらず、積み立てを継続している。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新庁舎やターントクルこども館、一部事務組合における新環境管理センターなどの建設に伴い、数年以内に地方債残高や元金償還金額の増大が見込まれる。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また、その後も老朽化対策などを要する公共施設を多く抱え、継続した整備・更新を予定していることから、健全な財政運営に資するため、毎年度優先して積立てを行う予定である。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137,199
132,135
70.30
63,865,857
60,378,568
3,025,636
28,233,163
53,218,049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基準財政収入額については、たばこ税の増税などにより、販売本数が減となり、市町村たばこ税の減などがあったものの、市町村民税所得割、法人税割、固定資産税家屋、償却資産、法人事業税交付金等などの増により、全体的に増となった。基準財政需要額については、</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人口の増、焼津市南部土地区画整理事業区域内道路が市に移管されたことによる道路延長の増等により、全体として増となった。需要、収入とも増えたが、需要の増加の方が大きかったため、昨年度よ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総合計画を指針とした行政経営システムに基づき、市税徴収強化や事務事業の見直し、公共施設管理運営合理化などを推進し、歳入確保及び歳出削減に努める。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経常経費充当一般財源については、退職者の増に伴う人件費や、被保険者数の伸びによる後期高齢者医療費負担金及び介護保険事業計画の給付費の増による介護保険特別会計繰出金等による繰出金の増等により、全体として増になった。経常一般財源については、新型コロナウイルス感染症の軽減措置の終了に伴う市税や国庫支出金の増があったものの、臨時財政対策債の減により全体として減となったことにより、経常収支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全国平均は下回っているものの、類似団体及び静岡県平均は上回っており、今後、地方税や普通交付税の減少が見込まれる中、老朽化対策などを要する公共施設の更新に伴う公債費の増大も想定されるため、全事業の優先度を厳しく精査し、経常経費の削減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63</xdr:row>
      <xdr:rowOff>66040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04513"/>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74613</xdr:rowOff>
    </xdr:from>
    <xdr:to>
      <xdr:col>19</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04513"/>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126365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2609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全国平均及び静岡県平均は下回っているものの、類似団体平均は上回っている。</a:t>
          </a:r>
        </a:p>
        <a:p>
          <a:r>
            <a:rPr kumimoji="1" lang="ja-JP" altLang="en-US" sz="1100">
              <a:latin typeface="ＭＳ Ｐゴシック" panose="020B0600070205080204" pitchFamily="50" charset="-128"/>
              <a:ea typeface="ＭＳ Ｐゴシック" panose="020B0600070205080204" pitchFamily="50" charset="-128"/>
            </a:rPr>
            <a:t>　人件費については、退職職員の増により全体として増となった。</a:t>
          </a:r>
        </a:p>
        <a:p>
          <a:r>
            <a:rPr kumimoji="1" lang="ja-JP" altLang="en-US" sz="1100">
              <a:latin typeface="ＭＳ Ｐゴシック" panose="020B0600070205080204" pitchFamily="50" charset="-128"/>
              <a:ea typeface="ＭＳ Ｐゴシック" panose="020B0600070205080204" pitchFamily="50" charset="-128"/>
            </a:rPr>
            <a:t>　物件費については、新型コロナウイルスワクチン接種に係る経費などの減があったものの、ふるさと納税推進に係る経費やスマートシティ推進に係る経費などの増により、全体として増となった。</a:t>
          </a:r>
        </a:p>
        <a:p>
          <a:r>
            <a:rPr kumimoji="1" lang="ja-JP" altLang="en-US" sz="1100">
              <a:latin typeface="ＭＳ Ｐゴシック" panose="020B0600070205080204" pitchFamily="50" charset="-128"/>
              <a:ea typeface="ＭＳ Ｐゴシック" panose="020B0600070205080204" pitchFamily="50" charset="-128"/>
            </a:rPr>
            <a:t>　今後も、職員の適正管理、給与制度及び運用の適正化による人件費の削減に努め、徹底的な事務事業の見直しなど、行政改革の強化を図る。</a:t>
          </a:r>
        </a:p>
        <a:p>
          <a:r>
            <a:rPr kumimoji="1" lang="ja-JP" altLang="en-US" sz="1100">
              <a:latin typeface="ＭＳ Ｐゴシック" panose="020B0600070205080204" pitchFamily="50" charset="-128"/>
              <a:ea typeface="ＭＳ Ｐゴシック" panose="020B0600070205080204" pitchFamily="50" charset="-128"/>
            </a:rPr>
            <a:t>　また、物件費における、ふるさと寄附金関連経費については、寄附金の増加に寄与するものであるが、内容の見直しや事務の効率化などにより経費の削減を図る。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142329</xdr:rowOff>
    </xdr:from>
    <xdr:to>
      <xdr:col>23</xdr:col>
      <xdr:colOff>133350</xdr:colOff>
      <xdr:row>84</xdr:row>
      <xdr:rowOff>78172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72679"/>
          <a:ext cx="838200" cy="10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73806</xdr:rowOff>
    </xdr:from>
    <xdr:to>
      <xdr:col>19</xdr:col>
      <xdr:colOff>133350</xdr:colOff>
      <xdr:row>83</xdr:row>
      <xdr:rowOff>142329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2706"/>
          <a:ext cx="889000" cy="2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15264</xdr:rowOff>
    </xdr:from>
    <xdr:to>
      <xdr:col>15</xdr:col>
      <xdr:colOff>82550</xdr:colOff>
      <xdr:row>82</xdr:row>
      <xdr:rowOff>73806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2714"/>
          <a:ext cx="889000" cy="2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15264</xdr:rowOff>
    </xdr:from>
    <xdr:to>
      <xdr:col>11</xdr:col>
      <xdr:colOff>31750</xdr:colOff>
      <xdr:row>81</xdr:row>
      <xdr:rowOff>54786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02714"/>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27372</xdr:rowOff>
    </xdr:from>
    <xdr:to>
      <xdr:col>23</xdr:col>
      <xdr:colOff>184150</xdr:colOff>
      <xdr:row>84</xdr:row>
      <xdr:rowOff>128972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170899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91529</xdr:rowOff>
    </xdr:from>
    <xdr:to>
      <xdr:col>19</xdr:col>
      <xdr:colOff>184150</xdr:colOff>
      <xdr:row>84</xdr:row>
      <xdr:rowOff>21679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6456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0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23006</xdr:rowOff>
    </xdr:from>
    <xdr:to>
      <xdr:col>15</xdr:col>
      <xdr:colOff>133350</xdr:colOff>
      <xdr:row>82</xdr:row>
      <xdr:rowOff>124606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135914</xdr:rowOff>
    </xdr:from>
    <xdr:to>
      <xdr:col>11</xdr:col>
      <xdr:colOff>82550</xdr:colOff>
      <xdr:row>81</xdr:row>
      <xdr:rowOff>66064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3986</xdr:rowOff>
    </xdr:from>
    <xdr:to>
      <xdr:col>7</xdr:col>
      <xdr:colOff>31750</xdr:colOff>
      <xdr:row>81</xdr:row>
      <xdr:rowOff>105586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115763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全国市平均及び類似団体平均ともに上回っており、指数は微減となった。</a:t>
          </a:r>
        </a:p>
        <a:p>
          <a:r>
            <a:rPr kumimoji="1" lang="ja-JP" altLang="en-US" sz="1100">
              <a:latin typeface="ＭＳ Ｐゴシック" panose="020B0600070205080204" pitchFamily="50" charset="-128"/>
              <a:ea typeface="ＭＳ Ｐゴシック" panose="020B0600070205080204" pitchFamily="50" charset="-128"/>
            </a:rPr>
            <a:t>　今後も人事院勧告に基づく給与の適正化、人事評価制度による総合的な昇任・昇格判断、各種手当の総点検などを推進し、より一層の給与適正化に努める。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473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278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674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業務量の増により、職員数が微増となったことに加え、人口減少に伴い、人口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人当たり職員数は、全国平均、静岡県平均及び類似団体平均いずれも下回っているが、年々上昇している。</a:t>
          </a:r>
        </a:p>
        <a:p>
          <a:r>
            <a:rPr kumimoji="1" lang="ja-JP" altLang="en-US" sz="1100">
              <a:latin typeface="ＭＳ Ｐゴシック" panose="020B0600070205080204" pitchFamily="50" charset="-128"/>
              <a:ea typeface="ＭＳ Ｐゴシック" panose="020B0600070205080204" pitchFamily="50" charset="-128"/>
            </a:rPr>
            <a:t>　引き続き職員の能力向上を図り、行政サービスを低下させることなく、事務の統廃合・縮小を推進し、適切な定員管理に努める。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161472</xdr:rowOff>
    </xdr:from>
    <xdr:to>
      <xdr:col>81</xdr:col>
      <xdr:colOff>44450</xdr:colOff>
      <xdr:row>59</xdr:row>
      <xdr:rowOff>24493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0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144235</xdr:rowOff>
    </xdr:from>
    <xdr:to>
      <xdr:col>77</xdr:col>
      <xdr:colOff>44450</xdr:colOff>
      <xdr:row>58</xdr:row>
      <xdr:rowOff>161472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883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144235</xdr:rowOff>
    </xdr:from>
    <xdr:to>
      <xdr:col>72</xdr:col>
      <xdr:colOff>203200</xdr:colOff>
      <xdr:row>58</xdr:row>
      <xdr:rowOff>144235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88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71846</xdr:rowOff>
    </xdr:from>
    <xdr:to>
      <xdr:col>68</xdr:col>
      <xdr:colOff>152400</xdr:colOff>
      <xdr:row>58</xdr:row>
      <xdr:rowOff>144235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1594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161670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110672</xdr:rowOff>
    </xdr:from>
    <xdr:to>
      <xdr:col>77</xdr:col>
      <xdr:colOff>95250</xdr:colOff>
      <xdr:row>59</xdr:row>
      <xdr:rowOff>40822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50999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93435</xdr:rowOff>
    </xdr:from>
    <xdr:to>
      <xdr:col>73</xdr:col>
      <xdr:colOff>44450</xdr:colOff>
      <xdr:row>59</xdr:row>
      <xdr:rowOff>23585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33762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93435</xdr:rowOff>
    </xdr:from>
    <xdr:to>
      <xdr:col>68</xdr:col>
      <xdr:colOff>203200</xdr:colOff>
      <xdr:row>59</xdr:row>
      <xdr:rowOff>23585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33762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21046</xdr:rowOff>
    </xdr:from>
    <xdr:to>
      <xdr:col>64</xdr:col>
      <xdr:colOff>152400</xdr:colOff>
      <xdr:row>58</xdr:row>
      <xdr:rowOff>122646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132823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一般会計及び港湾会計における元金償還金の増、一部事務組合が起こした地方債の元利償還金に対する負担金等などにより増となる一方、臨時財政対策債の減等による標準財政規模の減により、前年度より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0.08758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ポイントの増となったが、３か年平均で示すため、令和２年度からの３か年平均は、「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しかし、過去からの普通建設事業に係る償還や病院及び公共下水道事業における公債費の負担が大きく、全国平均、静岡県平均及び類似団体平均を上回っている。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規模事業の継続を予定している中、普通建設事業の取捨選択などによる投資的経費の削減を図るとともに、予算編成時における地方債発行可能額の上限設定の推進などにより、新規地方債の発行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22578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22578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22578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22578</xdr:rowOff>
    </xdr:from>
    <xdr:to>
      <xdr:col>68</xdr:col>
      <xdr:colOff>152400</xdr:colOff>
      <xdr:row>41</xdr:row>
      <xdr:rowOff>49389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101899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58155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84966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については、地方債の現在高、公営企業債等繰入見込額等の減少により全体として減少するとともに、充当可能財源等のうち、基準財政需要額算入見込額は、減少、充当可能特定歳入のうち、充当可能基金は、ふるさと寄附金基金、減債基金等により、大幅に増加となり、将来負担率は算定されなかった。</a:t>
          </a:r>
        </a:p>
        <a:p>
          <a:r>
            <a:rPr kumimoji="1" lang="ja-JP" altLang="en-US" sz="1100">
              <a:latin typeface="ＭＳ Ｐゴシック" panose="020B0600070205080204" pitchFamily="50" charset="-128"/>
              <a:ea typeface="ＭＳ Ｐゴシック" panose="020B0600070205080204" pitchFamily="50" charset="-128"/>
            </a:rPr>
            <a:t>　今後、新病院、志太広域事務組合のクリーンセンター建設事業が予定されており、起債及び基金の充当事業の増加が見込まれていることから、財源の確保や基金の計画的な活用を図るとともに、事業の緊急度・優先度の検討、重点化や見直しによる「行政経営システム」の高度化を図りながら、健全な財政運営を維持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82973</xdr:rowOff>
    </xdr:from>
    <xdr:to>
      <xdr:col>77</xdr:col>
      <xdr:colOff>44450</xdr:colOff>
      <xdr:row>14</xdr:row>
      <xdr:rowOff>147320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832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64206</xdr:rowOff>
    </xdr:from>
    <xdr:to>
      <xdr:col>72</xdr:col>
      <xdr:colOff>203200</xdr:colOff>
      <xdr:row>14</xdr:row>
      <xdr:rowOff>147320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464506"/>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168628</xdr:rowOff>
    </xdr:from>
    <xdr:to>
      <xdr:col>68</xdr:col>
      <xdr:colOff>152400</xdr:colOff>
      <xdr:row>14</xdr:row>
      <xdr:rowOff>64206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397478"/>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42139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32173</xdr:rowOff>
    </xdr:from>
    <xdr:to>
      <xdr:col>77</xdr:col>
      <xdr:colOff>95250</xdr:colOff>
      <xdr:row>14</xdr:row>
      <xdr:rowOff>133773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118550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1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96520</xdr:rowOff>
    </xdr:from>
    <xdr:to>
      <xdr:col>73</xdr:col>
      <xdr:colOff>44450</xdr:colOff>
      <xdr:row>15</xdr:row>
      <xdr:rowOff>26670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11447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13406</xdr:rowOff>
    </xdr:from>
    <xdr:to>
      <xdr:col>68</xdr:col>
      <xdr:colOff>203200</xdr:colOff>
      <xdr:row>14</xdr:row>
      <xdr:rowOff>115006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99783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117828</xdr:rowOff>
    </xdr:from>
    <xdr:to>
      <xdr:col>64</xdr:col>
      <xdr:colOff>152400</xdr:colOff>
      <xdr:row>14</xdr:row>
      <xdr:rowOff>47978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58155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137,199
132,135
70.30
63,865,857
60,378,568
3,025,636
28,233,163
53,218,049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退職職員の増等により決算額が増となり、昨年度より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全国平均、静岡県平均及び類似団体平均ともに下回っているが、類似団体平均との差は年々小さくなっている。</a:t>
          </a:r>
        </a:p>
        <a:p>
          <a:r>
            <a:rPr kumimoji="1" lang="ja-JP" altLang="en-US" sz="1100">
              <a:latin typeface="ＭＳ Ｐゴシック" panose="020B0600070205080204" pitchFamily="50" charset="-128"/>
              <a:ea typeface="ＭＳ Ｐゴシック" panose="020B0600070205080204" pitchFamily="50" charset="-128"/>
            </a:rPr>
            <a:t>　今後も人員及び給与の適正化を図るとともに、行政改革への取り組みを通じた人件費の抑制に努める。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44450</xdr:rowOff>
    </xdr:from>
    <xdr:to>
      <xdr:col>24</xdr:col>
      <xdr:colOff>25400</xdr:colOff>
      <xdr:row>36</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5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44450</xdr:rowOff>
    </xdr:from>
    <xdr:to>
      <xdr:col>19</xdr:col>
      <xdr:colOff>187325</xdr:colOff>
      <xdr:row>36</xdr:row>
      <xdr:rowOff>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5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57150</xdr:rowOff>
    </xdr:from>
    <xdr:to>
      <xdr:col>15</xdr:col>
      <xdr:colOff>98425</xdr:colOff>
      <xdr:row>36</xdr:row>
      <xdr:rowOff>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15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120650</xdr:rowOff>
    </xdr:from>
    <xdr:to>
      <xdr:col>15</xdr:col>
      <xdr:colOff>149225</xdr:colOff>
      <xdr:row>36</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6350</xdr:rowOff>
    </xdr:from>
    <xdr:to>
      <xdr:col>11</xdr:col>
      <xdr:colOff>60325</xdr:colOff>
      <xdr:row>33</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118127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165100</xdr:rowOff>
    </xdr:from>
    <xdr:to>
      <xdr:col>6</xdr:col>
      <xdr:colOff>171450</xdr:colOff>
      <xdr:row>33</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物件費の経常収支比率については、経常経費充当一般財源のうち、グループウエア運営事業費や自主運行バス運営事業費等の減等により、昨年度より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物件費については、全国平均、静岡県平均及び類似団体平均よりも下回っている。</a:t>
          </a:r>
        </a:p>
        <a:p>
          <a:r>
            <a:rPr kumimoji="1" lang="ja-JP" altLang="en-US" sz="1100">
              <a:latin typeface="ＭＳ Ｐゴシック" panose="020B0600070205080204" pitchFamily="50" charset="-128"/>
              <a:ea typeface="ＭＳ Ｐゴシック" panose="020B0600070205080204" pitchFamily="50" charset="-128"/>
            </a:rPr>
            <a:t>　今後、行政改革推進プランに基づく民間委託や指定管理者制度の導入により、委託料などの物件費が増加することも想定されるが、総合的に判断し、全体経費の削減に努める。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13</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55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640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55534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障害福祉サービスの利用者増による共同生活援助費や就労継続給付費、生活保護扶助費等の増により、決算額が増となる一方、臨時財政対策債の減額により、経常一般財源が減となったため、昨年度より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全国平均、類似団体平均は下回っているとともに、昨年度は同ポイントであった静岡県平均も下回った。</a:t>
          </a:r>
        </a:p>
        <a:p>
          <a:r>
            <a:rPr kumimoji="1" lang="ja-JP" altLang="en-US" sz="1100">
              <a:latin typeface="ＭＳ Ｐゴシック" panose="020B0600070205080204" pitchFamily="50" charset="-128"/>
              <a:ea typeface="ＭＳ Ｐゴシック" panose="020B0600070205080204" pitchFamily="50" charset="-128"/>
            </a:rPr>
            <a:t>　社会保障関連経費は増加傾向にあり、地方消費税交付金の増収分だけでは賄えなくなることも危惧されるため、今後、より一層、資格審査の適正化や各種助成費の見直しなどを図り、経費の削減に努める。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57</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3384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33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167640</xdr:rowOff>
    </xdr:from>
    <xdr:to>
      <xdr:col>11</xdr:col>
      <xdr:colOff>60325</xdr:colOff>
      <xdr:row>53</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後期高齢者医療費負担金、介護保険特別会計繰出金等の増により、繰出金等のその他の経費の決算額が増になった一方、臨時財政対策債の減により経常一般財源が全体として減となったことにより、昨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その他の経常収支比率は、全国平均、静岡県平均及び類似団体平均のいずれも上回っている。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　特別会計への繰出金については、使用料などの見直しによる歳入確保及び経費削減に取り組み、負担軽減に努める。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133350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3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病院事業会計繰出金、志太広域事務組合への分担金等により決算額は増になる一方、臨時財政対策債の減により経常一般財源が全体として減となったことから、昨年度より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補助費等については、全国平均、静岡県平均、類似団体平均のいずれも上回っている。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　今後も行政改革に取り組み、必要性の低い補助金の見直しや廃止、基準の明確化など全体チェックを図り、経費削減に努める。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107950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4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一般会計及び港湾会計における元金償還金が増となる一方、臨時財政対策債の減等による経常一般財源の減により、昨年度より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ポイントの増であった。</a:t>
          </a:r>
        </a:p>
        <a:p>
          <a:r>
            <a:rPr kumimoji="1" lang="ja-JP" altLang="en-US" sz="1100">
              <a:latin typeface="ＭＳ Ｐゴシック" panose="020B0600070205080204" pitchFamily="50" charset="-128"/>
              <a:ea typeface="ＭＳ Ｐゴシック" panose="020B0600070205080204" pitchFamily="50" charset="-128"/>
            </a:rPr>
            <a:t>　全国平均、静岡県平均は下回っているが、類似団体平均とは同ポイントとなり、静岡県平均との差も小さくなっている。</a:t>
          </a:r>
        </a:p>
        <a:p>
          <a:r>
            <a:rPr kumimoji="1" lang="ja-JP" altLang="en-US" sz="1100">
              <a:latin typeface="ＭＳ Ｐゴシック" panose="020B0600070205080204" pitchFamily="50" charset="-128"/>
              <a:ea typeface="ＭＳ Ｐゴシック" panose="020B0600070205080204" pitchFamily="50" charset="-128"/>
            </a:rPr>
            <a:t>　今後、大規模事業の継続が予定されている中、その他普通建設事業の整理や縮小、一時凍結などを検討するとともに、引き続き、計画的な借り入れや新規地方債発行抑制、借入利率の見直しなどを図り、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2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85089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100330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経常一般財源が減になる一方、各費目とも決算額が増となっており、経常収支比率の増の割合は、人件費や繰出金等が高くなっている。</a:t>
          </a:r>
        </a:p>
        <a:p>
          <a:r>
            <a:rPr kumimoji="1" lang="ja-JP" altLang="en-US" sz="1100">
              <a:latin typeface="ＭＳ Ｐゴシック" panose="020B0600070205080204" pitchFamily="50" charset="-128"/>
              <a:ea typeface="ＭＳ Ｐゴシック" panose="020B0600070205080204" pitchFamily="50" charset="-128"/>
            </a:rPr>
            <a:t>　公債費以外の経常収支比率は、静岡県平均、類似団体平均は上回っているが、全国平均は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今後も各費目経費について見直しなどを推進し、適正な管理を図り、歳出の抑制に努める。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30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303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25196"/>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117856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61582</xdr:rowOff>
    </xdr:from>
    <xdr:to>
      <xdr:col>29</xdr:col>
      <xdr:colOff>127000</xdr:colOff>
      <xdr:row>15</xdr:row>
      <xdr:rowOff>117380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0957"/>
          <a:ext cx="647700" cy="5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117380</xdr:rowOff>
    </xdr:from>
    <xdr:to>
      <xdr:col>26</xdr:col>
      <xdr:colOff>50800</xdr:colOff>
      <xdr:row>17</xdr:row>
      <xdr:rowOff>66326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6755"/>
          <a:ext cx="698500" cy="29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66326</xdr:rowOff>
    </xdr:from>
    <xdr:to>
      <xdr:col>22</xdr:col>
      <xdr:colOff>114300</xdr:colOff>
      <xdr:row>17</xdr:row>
      <xdr:rowOff>126257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8601"/>
          <a:ext cx="6985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126257</xdr:rowOff>
    </xdr:from>
    <xdr:to>
      <xdr:col>18</xdr:col>
      <xdr:colOff>177800</xdr:colOff>
      <xdr:row>17</xdr:row>
      <xdr:rowOff>154946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8532"/>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10782</xdr:rowOff>
    </xdr:from>
    <xdr:to>
      <xdr:col>29</xdr:col>
      <xdr:colOff>177800</xdr:colOff>
      <xdr:row>15</xdr:row>
      <xdr:rowOff>112382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27309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66580</xdr:rowOff>
    </xdr:from>
    <xdr:to>
      <xdr:col>26</xdr:col>
      <xdr:colOff>101600</xdr:colOff>
      <xdr:row>15</xdr:row>
      <xdr:rowOff>168180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15526</xdr:rowOff>
    </xdr:from>
    <xdr:to>
      <xdr:col>22</xdr:col>
      <xdr:colOff>165100</xdr:colOff>
      <xdr:row>17</xdr:row>
      <xdr:rowOff>117126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101903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75457</xdr:rowOff>
    </xdr:from>
    <xdr:to>
      <xdr:col>19</xdr:col>
      <xdr:colOff>38100</xdr:colOff>
      <xdr:row>18</xdr:row>
      <xdr:rowOff>5607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104146</xdr:rowOff>
    </xdr:from>
    <xdr:to>
      <xdr:col>15</xdr:col>
      <xdr:colOff>101600</xdr:colOff>
      <xdr:row>18</xdr:row>
      <xdr:rowOff>34296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335026</xdr:rowOff>
    </xdr:from>
    <xdr:to>
      <xdr:col>29</xdr:col>
      <xdr:colOff>127000</xdr:colOff>
      <xdr:row>35</xdr:row>
      <xdr:rowOff>341016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45376"/>
          <a:ext cx="6477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325792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36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327802</xdr:rowOff>
    </xdr:from>
    <xdr:to>
      <xdr:col>26</xdr:col>
      <xdr:colOff>50800</xdr:colOff>
      <xdr:row>35</xdr:row>
      <xdr:rowOff>335026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8152"/>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327802</xdr:rowOff>
    </xdr:from>
    <xdr:to>
      <xdr:col>22</xdr:col>
      <xdr:colOff>114300</xdr:colOff>
      <xdr:row>36</xdr:row>
      <xdr:rowOff>11694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38152"/>
          <a:ext cx="698500" cy="2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11694</xdr:rowOff>
    </xdr:from>
    <xdr:to>
      <xdr:col>18</xdr:col>
      <xdr:colOff>177800</xdr:colOff>
      <xdr:row>36</xdr:row>
      <xdr:rowOff>35285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64944"/>
          <a:ext cx="698500" cy="2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290216</xdr:rowOff>
    </xdr:from>
    <xdr:to>
      <xdr:col>29</xdr:col>
      <xdr:colOff>177800</xdr:colOff>
      <xdr:row>36</xdr:row>
      <xdr:rowOff>48916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135293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284226</xdr:rowOff>
    </xdr:from>
    <xdr:to>
      <xdr:col>26</xdr:col>
      <xdr:colOff>101600</xdr:colOff>
      <xdr:row>36</xdr:row>
      <xdr:rowOff>42926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53103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6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277002</xdr:rowOff>
    </xdr:from>
    <xdr:to>
      <xdr:col>22</xdr:col>
      <xdr:colOff>165100</xdr:colOff>
      <xdr:row>36</xdr:row>
      <xdr:rowOff>35702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303794</xdr:rowOff>
    </xdr:from>
    <xdr:to>
      <xdr:col>19</xdr:col>
      <xdr:colOff>38100</xdr:colOff>
      <xdr:row>36</xdr:row>
      <xdr:rowOff>62494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72671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327385</xdr:rowOff>
    </xdr:from>
    <xdr:to>
      <xdr:col>15</xdr:col>
      <xdr:colOff>101600</xdr:colOff>
      <xdr:row>36</xdr:row>
      <xdr:rowOff>86085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96262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137,199
132,135
70.30
63,865,857
60,378,568
3,025,636
28,233,163
53,218,049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152436</xdr:rowOff>
    </xdr:from>
    <xdr:to>
      <xdr:col>24</xdr:col>
      <xdr:colOff>63500</xdr:colOff>
      <xdr:row>37</xdr:row>
      <xdr:rowOff>33172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4636"/>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33172</xdr:rowOff>
    </xdr:from>
    <xdr:to>
      <xdr:col>19</xdr:col>
      <xdr:colOff>177800</xdr:colOff>
      <xdr:row>37</xdr:row>
      <xdr:rowOff>64817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682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64817</xdr:rowOff>
    </xdr:from>
    <xdr:to>
      <xdr:col>15</xdr:col>
      <xdr:colOff>50800</xdr:colOff>
      <xdr:row>39</xdr:row>
      <xdr:rowOff>60735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8467"/>
          <a:ext cx="889000" cy="3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12272</xdr:rowOff>
    </xdr:from>
    <xdr:to>
      <xdr:col>10</xdr:col>
      <xdr:colOff>114300</xdr:colOff>
      <xdr:row>39</xdr:row>
      <xdr:rowOff>60735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9882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101636</xdr:rowOff>
    </xdr:from>
    <xdr:to>
      <xdr:col>24</xdr:col>
      <xdr:colOff>114300</xdr:colOff>
      <xdr:row>37</xdr:row>
      <xdr:rowOff>31786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80063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153822</xdr:rowOff>
    </xdr:from>
    <xdr:to>
      <xdr:col>20</xdr:col>
      <xdr:colOff>38100</xdr:colOff>
      <xdr:row>37</xdr:row>
      <xdr:rowOff>83972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75099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14017</xdr:rowOff>
    </xdr:from>
    <xdr:to>
      <xdr:col>15</xdr:col>
      <xdr:colOff>101600</xdr:colOff>
      <xdr:row>37</xdr:row>
      <xdr:rowOff>115617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106744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9935</xdr:rowOff>
    </xdr:from>
    <xdr:to>
      <xdr:col>10</xdr:col>
      <xdr:colOff>165100</xdr:colOff>
      <xdr:row>39</xdr:row>
      <xdr:rowOff>111535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102662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132922</xdr:rowOff>
    </xdr:from>
    <xdr:to>
      <xdr:col>6</xdr:col>
      <xdr:colOff>38100</xdr:colOff>
      <xdr:row>39</xdr:row>
      <xdr:rowOff>63072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54199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25661</xdr:rowOff>
    </xdr:from>
    <xdr:to>
      <xdr:col>24</xdr:col>
      <xdr:colOff>63500</xdr:colOff>
      <xdr:row>54</xdr:row>
      <xdr:rowOff>19555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12511"/>
          <a:ext cx="838200" cy="16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19555</xdr:rowOff>
    </xdr:from>
    <xdr:to>
      <xdr:col>19</xdr:col>
      <xdr:colOff>177800</xdr:colOff>
      <xdr:row>56</xdr:row>
      <xdr:rowOff>76672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77855"/>
          <a:ext cx="889000" cy="40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76672</xdr:rowOff>
    </xdr:from>
    <xdr:to>
      <xdr:col>15</xdr:col>
      <xdr:colOff>50800</xdr:colOff>
      <xdr:row>57</xdr:row>
      <xdr:rowOff>65144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7872"/>
          <a:ext cx="8890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143259</xdr:rowOff>
    </xdr:from>
    <xdr:to>
      <xdr:col>10</xdr:col>
      <xdr:colOff>114300</xdr:colOff>
      <xdr:row>57</xdr:row>
      <xdr:rowOff>65144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44459"/>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146311</xdr:rowOff>
    </xdr:from>
    <xdr:to>
      <xdr:col>24</xdr:col>
      <xdr:colOff>114300</xdr:colOff>
      <xdr:row>53</xdr:row>
      <xdr:rowOff>76461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169188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140205</xdr:rowOff>
    </xdr:from>
    <xdr:to>
      <xdr:col>20</xdr:col>
      <xdr:colOff>38100</xdr:colOff>
      <xdr:row>54</xdr:row>
      <xdr:rowOff>70355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86882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25872</xdr:rowOff>
    </xdr:from>
    <xdr:to>
      <xdr:col>15</xdr:col>
      <xdr:colOff>101600</xdr:colOff>
      <xdr:row>56</xdr:row>
      <xdr:rowOff>127472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143999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14344</xdr:rowOff>
    </xdr:from>
    <xdr:to>
      <xdr:col>10</xdr:col>
      <xdr:colOff>165100</xdr:colOff>
      <xdr:row>57</xdr:row>
      <xdr:rowOff>115944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132471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92459</xdr:rowOff>
    </xdr:from>
    <xdr:to>
      <xdr:col>6</xdr:col>
      <xdr:colOff>38100</xdr:colOff>
      <xdr:row>57</xdr:row>
      <xdr:rowOff>22609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39136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64262</xdr:rowOff>
    </xdr:from>
    <xdr:to>
      <xdr:col>24</xdr:col>
      <xdr:colOff>63500</xdr:colOff>
      <xdr:row>75</xdr:row>
      <xdr:rowOff>65659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923012"/>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64262</xdr:rowOff>
    </xdr:from>
    <xdr:to>
      <xdr:col>19</xdr:col>
      <xdr:colOff>177800</xdr:colOff>
      <xdr:row>75</xdr:row>
      <xdr:rowOff>82296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23012"/>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103124</xdr:rowOff>
    </xdr:from>
    <xdr:to>
      <xdr:col>15</xdr:col>
      <xdr:colOff>50800</xdr:colOff>
      <xdr:row>75</xdr:row>
      <xdr:rowOff>82296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790424"/>
          <a:ext cx="889000" cy="1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15240</xdr:rowOff>
    </xdr:from>
    <xdr:to>
      <xdr:col>10</xdr:col>
      <xdr:colOff>114300</xdr:colOff>
      <xdr:row>74</xdr:row>
      <xdr:rowOff>103124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702540"/>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14859</xdr:rowOff>
    </xdr:from>
    <xdr:to>
      <xdr:col>24</xdr:col>
      <xdr:colOff>114300</xdr:colOff>
      <xdr:row>75</xdr:row>
      <xdr:rowOff>116459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37736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13462</xdr:rowOff>
    </xdr:from>
    <xdr:to>
      <xdr:col>20</xdr:col>
      <xdr:colOff>38100</xdr:colOff>
      <xdr:row>75</xdr:row>
      <xdr:rowOff>115062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131589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4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31496</xdr:rowOff>
    </xdr:from>
    <xdr:to>
      <xdr:col>15</xdr:col>
      <xdr:colOff>101600</xdr:colOff>
      <xdr:row>75</xdr:row>
      <xdr:rowOff>133096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149623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52324</xdr:rowOff>
    </xdr:from>
    <xdr:to>
      <xdr:col>10</xdr:col>
      <xdr:colOff>165100</xdr:colOff>
      <xdr:row>74</xdr:row>
      <xdr:rowOff>153924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170451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1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135890</xdr:rowOff>
    </xdr:from>
    <xdr:to>
      <xdr:col>6</xdr:col>
      <xdr:colOff>38100</xdr:colOff>
      <xdr:row>74</xdr:row>
      <xdr:rowOff>66040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82567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129459</xdr:rowOff>
    </xdr:from>
    <xdr:to>
      <xdr:col>24</xdr:col>
      <xdr:colOff>62865</xdr:colOff>
      <xdr:row>95</xdr:row>
      <xdr:rowOff>134077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9959"/>
          <a:ext cx="1270" cy="861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137904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4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134077</xdr:rowOff>
    </xdr:from>
    <xdr:to>
      <xdr:col>24</xdr:col>
      <xdr:colOff>152400</xdr:colOff>
      <xdr:row>95</xdr:row>
      <xdr:rowOff>134077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4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76136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129459</xdr:rowOff>
    </xdr:from>
    <xdr:to>
      <xdr:col>24</xdr:col>
      <xdr:colOff>152400</xdr:colOff>
      <xdr:row>90</xdr:row>
      <xdr:rowOff>129459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9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3683</xdr:rowOff>
    </xdr:from>
    <xdr:to>
      <xdr:col>24</xdr:col>
      <xdr:colOff>63500</xdr:colOff>
      <xdr:row>95</xdr:row>
      <xdr:rowOff>134077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19983"/>
          <a:ext cx="838200" cy="30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44911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1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22034</xdr:rowOff>
    </xdr:from>
    <xdr:to>
      <xdr:col>24</xdr:col>
      <xdr:colOff>114300</xdr:colOff>
      <xdr:row>93</xdr:row>
      <xdr:rowOff>123634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59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3683</xdr:rowOff>
    </xdr:from>
    <xdr:to>
      <xdr:col>19</xdr:col>
      <xdr:colOff>177800</xdr:colOff>
      <xdr:row>96</xdr:row>
      <xdr:rowOff>162629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19983"/>
          <a:ext cx="889000" cy="50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86249</xdr:rowOff>
    </xdr:from>
    <xdr:to>
      <xdr:col>20</xdr:col>
      <xdr:colOff>38100</xdr:colOff>
      <xdr:row>92</xdr:row>
      <xdr:rowOff>16399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68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32926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4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162629</xdr:rowOff>
    </xdr:from>
    <xdr:to>
      <xdr:col>15</xdr:col>
      <xdr:colOff>50800</xdr:colOff>
      <xdr:row>97</xdr:row>
      <xdr:rowOff>107102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1829"/>
          <a:ext cx="889000" cy="1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111074</xdr:rowOff>
    </xdr:from>
    <xdr:to>
      <xdr:col>15</xdr:col>
      <xdr:colOff>101600</xdr:colOff>
      <xdr:row>95</xdr:row>
      <xdr:rowOff>41224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107102</xdr:rowOff>
    </xdr:from>
    <xdr:to>
      <xdr:col>10</xdr:col>
      <xdr:colOff>114300</xdr:colOff>
      <xdr:row>98</xdr:row>
      <xdr:rowOff>55849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7752"/>
          <a:ext cx="889000" cy="1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27246</xdr:rowOff>
    </xdr:from>
    <xdr:to>
      <xdr:col>10</xdr:col>
      <xdr:colOff>165100</xdr:colOff>
      <xdr:row>95</xdr:row>
      <xdr:rowOff>128846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1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145373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9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151011</xdr:rowOff>
    </xdr:from>
    <xdr:to>
      <xdr:col>6</xdr:col>
      <xdr:colOff>38100</xdr:colOff>
      <xdr:row>96</xdr:row>
      <xdr:rowOff>81161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97688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83277</xdr:rowOff>
    </xdr:from>
    <xdr:to>
      <xdr:col>24</xdr:col>
      <xdr:colOff>114300</xdr:colOff>
      <xdr:row>96</xdr:row>
      <xdr:rowOff>13427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169654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124333</xdr:rowOff>
    </xdr:from>
    <xdr:to>
      <xdr:col>20</xdr:col>
      <xdr:colOff>38100</xdr:colOff>
      <xdr:row>94</xdr:row>
      <xdr:rowOff>54483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45610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111829</xdr:rowOff>
    </xdr:from>
    <xdr:to>
      <xdr:col>15</xdr:col>
      <xdr:colOff>101600</xdr:colOff>
      <xdr:row>97</xdr:row>
      <xdr:rowOff>41979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56302</xdr:rowOff>
    </xdr:from>
    <xdr:to>
      <xdr:col>10</xdr:col>
      <xdr:colOff>165100</xdr:colOff>
      <xdr:row>97</xdr:row>
      <xdr:rowOff>157902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5049</xdr:rowOff>
    </xdr:from>
    <xdr:to>
      <xdr:col>6</xdr:col>
      <xdr:colOff>38100</xdr:colOff>
      <xdr:row>98</xdr:row>
      <xdr:rowOff>106649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97776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38691</xdr:rowOff>
    </xdr:from>
    <xdr:to>
      <xdr:col>55</xdr:col>
      <xdr:colOff>0</xdr:colOff>
      <xdr:row>37</xdr:row>
      <xdr:rowOff>61345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82341"/>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93811</xdr:rowOff>
    </xdr:from>
    <xdr:to>
      <xdr:col>50</xdr:col>
      <xdr:colOff>114300</xdr:colOff>
      <xdr:row>37</xdr:row>
      <xdr:rowOff>61345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23111"/>
          <a:ext cx="889000" cy="4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93811</xdr:rowOff>
    </xdr:from>
    <xdr:to>
      <xdr:col>45</xdr:col>
      <xdr:colOff>177800</xdr:colOff>
      <xdr:row>37</xdr:row>
      <xdr:rowOff>47419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23111"/>
          <a:ext cx="889000" cy="4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47419</xdr:rowOff>
    </xdr:from>
    <xdr:to>
      <xdr:col>41</xdr:col>
      <xdr:colOff>50800</xdr:colOff>
      <xdr:row>37</xdr:row>
      <xdr:rowOff>133025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1069"/>
          <a:ext cx="889000" cy="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159341</xdr:rowOff>
    </xdr:from>
    <xdr:to>
      <xdr:col>55</xdr:col>
      <xdr:colOff>50800</xdr:colOff>
      <xdr:row>37</xdr:row>
      <xdr:rowOff>89491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10768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10545</xdr:rowOff>
    </xdr:from>
    <xdr:to>
      <xdr:col>50</xdr:col>
      <xdr:colOff>165100</xdr:colOff>
      <xdr:row>37</xdr:row>
      <xdr:rowOff>112145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128672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43011</xdr:rowOff>
    </xdr:from>
    <xdr:to>
      <xdr:col>46</xdr:col>
      <xdr:colOff>38100</xdr:colOff>
      <xdr:row>34</xdr:row>
      <xdr:rowOff>144611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161138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4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168069</xdr:rowOff>
    </xdr:from>
    <xdr:to>
      <xdr:col>41</xdr:col>
      <xdr:colOff>101600</xdr:colOff>
      <xdr:row>37</xdr:row>
      <xdr:rowOff>98219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114746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82225</xdr:rowOff>
    </xdr:from>
    <xdr:to>
      <xdr:col>36</xdr:col>
      <xdr:colOff>165100</xdr:colOff>
      <xdr:row>38</xdr:row>
      <xdr:rowOff>12374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58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28902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130004</xdr:rowOff>
    </xdr:from>
    <xdr:to>
      <xdr:col>55</xdr:col>
      <xdr:colOff>0</xdr:colOff>
      <xdr:row>56</xdr:row>
      <xdr:rowOff>137395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16854"/>
          <a:ext cx="838200" cy="5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130004</xdr:rowOff>
    </xdr:from>
    <xdr:to>
      <xdr:col>50</xdr:col>
      <xdr:colOff>114300</xdr:colOff>
      <xdr:row>54</xdr:row>
      <xdr:rowOff>74778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16854"/>
          <a:ext cx="8890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74778</xdr:rowOff>
    </xdr:from>
    <xdr:to>
      <xdr:col>45</xdr:col>
      <xdr:colOff>177800</xdr:colOff>
      <xdr:row>55</xdr:row>
      <xdr:rowOff>89351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33078"/>
          <a:ext cx="889000" cy="1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89351</xdr:rowOff>
    </xdr:from>
    <xdr:to>
      <xdr:col>41</xdr:col>
      <xdr:colOff>50800</xdr:colOff>
      <xdr:row>56</xdr:row>
      <xdr:rowOff>27629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1910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86595</xdr:rowOff>
    </xdr:from>
    <xdr:to>
      <xdr:col>55</xdr:col>
      <xdr:colOff>50800</xdr:colOff>
      <xdr:row>57</xdr:row>
      <xdr:rowOff>16745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65022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79204</xdr:rowOff>
    </xdr:from>
    <xdr:to>
      <xdr:col>50</xdr:col>
      <xdr:colOff>165100</xdr:colOff>
      <xdr:row>54</xdr:row>
      <xdr:rowOff>9354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25881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9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23978</xdr:rowOff>
    </xdr:from>
    <xdr:to>
      <xdr:col>46</xdr:col>
      <xdr:colOff>38100</xdr:colOff>
      <xdr:row>54</xdr:row>
      <xdr:rowOff>125578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142105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05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38551</xdr:rowOff>
    </xdr:from>
    <xdr:to>
      <xdr:col>41</xdr:col>
      <xdr:colOff>101600</xdr:colOff>
      <xdr:row>55</xdr:row>
      <xdr:rowOff>140151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131278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148279</xdr:rowOff>
    </xdr:from>
    <xdr:to>
      <xdr:col>36</xdr:col>
      <xdr:colOff>165100</xdr:colOff>
      <xdr:row>56</xdr:row>
      <xdr:rowOff>78429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94956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14770</xdr:rowOff>
    </xdr:from>
    <xdr:to>
      <xdr:col>55</xdr:col>
      <xdr:colOff>0</xdr:colOff>
      <xdr:row>76</xdr:row>
      <xdr:rowOff>118459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530620"/>
          <a:ext cx="838200" cy="6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14770</xdr:rowOff>
    </xdr:from>
    <xdr:to>
      <xdr:col>50</xdr:col>
      <xdr:colOff>114300</xdr:colOff>
      <xdr:row>73</xdr:row>
      <xdr:rowOff>138862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530620"/>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138862</xdr:rowOff>
    </xdr:from>
    <xdr:to>
      <xdr:col>45</xdr:col>
      <xdr:colOff>177800</xdr:colOff>
      <xdr:row>75</xdr:row>
      <xdr:rowOff>70891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654712"/>
          <a:ext cx="889000" cy="2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70891</xdr:rowOff>
    </xdr:from>
    <xdr:to>
      <xdr:col>41</xdr:col>
      <xdr:colOff>50800</xdr:colOff>
      <xdr:row>76</xdr:row>
      <xdr:rowOff>43993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29641"/>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67659</xdr:rowOff>
    </xdr:from>
    <xdr:to>
      <xdr:col>55</xdr:col>
      <xdr:colOff>50800</xdr:colOff>
      <xdr:row>76</xdr:row>
      <xdr:rowOff>169259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90536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135420</xdr:rowOff>
    </xdr:from>
    <xdr:to>
      <xdr:col>50</xdr:col>
      <xdr:colOff>165100</xdr:colOff>
      <xdr:row>73</xdr:row>
      <xdr:rowOff>65570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4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82097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25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88062</xdr:rowOff>
    </xdr:from>
    <xdr:to>
      <xdr:col>46</xdr:col>
      <xdr:colOff>38100</xdr:colOff>
      <xdr:row>74</xdr:row>
      <xdr:rowOff>18212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6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34739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3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20091</xdr:rowOff>
    </xdr:from>
    <xdr:to>
      <xdr:col>41</xdr:col>
      <xdr:colOff>101600</xdr:colOff>
      <xdr:row>75</xdr:row>
      <xdr:rowOff>121691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138218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164643</xdr:rowOff>
    </xdr:from>
    <xdr:to>
      <xdr:col>36</xdr:col>
      <xdr:colOff>165100</xdr:colOff>
      <xdr:row>76</xdr:row>
      <xdr:rowOff>94793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111320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133814</xdr:rowOff>
    </xdr:from>
    <xdr:to>
      <xdr:col>55</xdr:col>
      <xdr:colOff>0</xdr:colOff>
      <xdr:row>98</xdr:row>
      <xdr:rowOff>65100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64464"/>
          <a:ext cx="838200" cy="10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65100</xdr:rowOff>
    </xdr:from>
    <xdr:to>
      <xdr:col>50</xdr:col>
      <xdr:colOff>114300</xdr:colOff>
      <xdr:row>98</xdr:row>
      <xdr:rowOff>92666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67200"/>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87846</xdr:rowOff>
    </xdr:from>
    <xdr:to>
      <xdr:col>45</xdr:col>
      <xdr:colOff>177800</xdr:colOff>
      <xdr:row>98</xdr:row>
      <xdr:rowOff>92666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89946"/>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39269</xdr:rowOff>
    </xdr:from>
    <xdr:to>
      <xdr:col>41</xdr:col>
      <xdr:colOff>50800</xdr:colOff>
      <xdr:row>98</xdr:row>
      <xdr:rowOff>87846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41369"/>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83014</xdr:rowOff>
    </xdr:from>
    <xdr:to>
      <xdr:col>55</xdr:col>
      <xdr:colOff>50800</xdr:colOff>
      <xdr:row>98</xdr:row>
      <xdr:rowOff>13164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61441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14300</xdr:rowOff>
    </xdr:from>
    <xdr:to>
      <xdr:col>50</xdr:col>
      <xdr:colOff>165100</xdr:colOff>
      <xdr:row>98</xdr:row>
      <xdr:rowOff>115900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107027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04428" y="169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41866</xdr:rowOff>
    </xdr:from>
    <xdr:to>
      <xdr:col>46</xdr:col>
      <xdr:colOff>38100</xdr:colOff>
      <xdr:row>98</xdr:row>
      <xdr:rowOff>143466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134593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15428" y="1693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37046</xdr:rowOff>
    </xdr:from>
    <xdr:to>
      <xdr:col>41</xdr:col>
      <xdr:colOff>101600</xdr:colOff>
      <xdr:row>98</xdr:row>
      <xdr:rowOff>138646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129773</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26428" y="1693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159919</xdr:rowOff>
    </xdr:from>
    <xdr:to>
      <xdr:col>36</xdr:col>
      <xdr:colOff>165100</xdr:colOff>
      <xdr:row>98</xdr:row>
      <xdr:rowOff>90069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81196</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88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36449</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2299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167360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82460"/>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167360</xdr:rowOff>
    </xdr:from>
    <xdr:to>
      <xdr:col>76</xdr:col>
      <xdr:colOff>114300</xdr:colOff>
      <xdr:row>39</xdr:row>
      <xdr:rowOff>6426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8246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144500</xdr:rowOff>
    </xdr:from>
    <xdr:to>
      <xdr:col>71</xdr:col>
      <xdr:colOff>177800</xdr:colOff>
      <xdr:row>39</xdr:row>
      <xdr:rowOff>6426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960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157099</xdr:rowOff>
    </xdr:from>
    <xdr:to>
      <xdr:col>85</xdr:col>
      <xdr:colOff>177800</xdr:colOff>
      <xdr:row>39</xdr:row>
      <xdr:rowOff>87249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72026</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116560</xdr:rowOff>
    </xdr:from>
    <xdr:to>
      <xdr:col>76</xdr:col>
      <xdr:colOff>165100</xdr:colOff>
      <xdr:row>39</xdr:row>
      <xdr:rowOff>46710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37837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2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127076</xdr:rowOff>
    </xdr:from>
    <xdr:to>
      <xdr:col>72</xdr:col>
      <xdr:colOff>38100</xdr:colOff>
      <xdr:row>39</xdr:row>
      <xdr:rowOff>57226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48353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93700</xdr:rowOff>
    </xdr:from>
    <xdr:to>
      <xdr:col>67</xdr:col>
      <xdr:colOff>101600</xdr:colOff>
      <xdr:row>39</xdr:row>
      <xdr:rowOff>23850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14977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0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119964</xdr:rowOff>
    </xdr:from>
    <xdr:to>
      <xdr:col>85</xdr:col>
      <xdr:colOff>127000</xdr:colOff>
      <xdr:row>75</xdr:row>
      <xdr:rowOff>132423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978714"/>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132423</xdr:rowOff>
    </xdr:from>
    <xdr:to>
      <xdr:col>81</xdr:col>
      <xdr:colOff>50800</xdr:colOff>
      <xdr:row>75</xdr:row>
      <xdr:rowOff>141567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911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141167</xdr:rowOff>
    </xdr:from>
    <xdr:to>
      <xdr:col>76</xdr:col>
      <xdr:colOff>114300</xdr:colOff>
      <xdr:row>75</xdr:row>
      <xdr:rowOff>141567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99991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141167</xdr:rowOff>
    </xdr:from>
    <xdr:to>
      <xdr:col>71</xdr:col>
      <xdr:colOff>177800</xdr:colOff>
      <xdr:row>75</xdr:row>
      <xdr:rowOff>143605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99991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69164</xdr:rowOff>
    </xdr:from>
    <xdr:to>
      <xdr:col>85</xdr:col>
      <xdr:colOff>177800</xdr:colOff>
      <xdr:row>75</xdr:row>
      <xdr:rowOff>170765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27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47591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81623</xdr:rowOff>
    </xdr:from>
    <xdr:to>
      <xdr:col>81</xdr:col>
      <xdr:colOff>101600</xdr:colOff>
      <xdr:row>76</xdr:row>
      <xdr:rowOff>11773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90767</xdr:rowOff>
    </xdr:from>
    <xdr:to>
      <xdr:col>76</xdr:col>
      <xdr:colOff>165100</xdr:colOff>
      <xdr:row>76</xdr:row>
      <xdr:rowOff>20917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12044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0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90367</xdr:rowOff>
    </xdr:from>
    <xdr:to>
      <xdr:col>72</xdr:col>
      <xdr:colOff>38100</xdr:colOff>
      <xdr:row>76</xdr:row>
      <xdr:rowOff>20517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92805</xdr:rowOff>
    </xdr:from>
    <xdr:to>
      <xdr:col>67</xdr:col>
      <xdr:colOff>101600</xdr:colOff>
      <xdr:row>76</xdr:row>
      <xdr:rowOff>22955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14082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7931</xdr:rowOff>
    </xdr:from>
    <xdr:to>
      <xdr:col>85</xdr:col>
      <xdr:colOff>127000</xdr:colOff>
      <xdr:row>95</xdr:row>
      <xdr:rowOff>71653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95681"/>
          <a:ext cx="8382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71653</xdr:rowOff>
    </xdr:from>
    <xdr:to>
      <xdr:col>81</xdr:col>
      <xdr:colOff>50800</xdr:colOff>
      <xdr:row>96</xdr:row>
      <xdr:rowOff>30811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359403"/>
          <a:ext cx="889000" cy="1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30811</xdr:rowOff>
    </xdr:from>
    <xdr:to>
      <xdr:col>76</xdr:col>
      <xdr:colOff>114300</xdr:colOff>
      <xdr:row>97</xdr:row>
      <xdr:rowOff>13379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90011"/>
          <a:ext cx="889000" cy="1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13379</xdr:rowOff>
    </xdr:from>
    <xdr:to>
      <xdr:col>71</xdr:col>
      <xdr:colOff>177800</xdr:colOff>
      <xdr:row>97</xdr:row>
      <xdr:rowOff>133490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44029"/>
          <a:ext cx="889000" cy="1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128581</xdr:rowOff>
    </xdr:from>
    <xdr:to>
      <xdr:col>85</xdr:col>
      <xdr:colOff>177800</xdr:colOff>
      <xdr:row>95</xdr:row>
      <xdr:rowOff>58731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151458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20853</xdr:rowOff>
    </xdr:from>
    <xdr:to>
      <xdr:col>81</xdr:col>
      <xdr:colOff>101600</xdr:colOff>
      <xdr:row>95</xdr:row>
      <xdr:rowOff>122453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3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138980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0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151461</xdr:rowOff>
    </xdr:from>
    <xdr:to>
      <xdr:col>76</xdr:col>
      <xdr:colOff>165100</xdr:colOff>
      <xdr:row>96</xdr:row>
      <xdr:rowOff>81611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98138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134029</xdr:rowOff>
    </xdr:from>
    <xdr:to>
      <xdr:col>72</xdr:col>
      <xdr:colOff>38100</xdr:colOff>
      <xdr:row>97</xdr:row>
      <xdr:rowOff>64179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55306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82690</xdr:rowOff>
    </xdr:from>
    <xdr:to>
      <xdr:col>67</xdr:col>
      <xdr:colOff>101600</xdr:colOff>
      <xdr:row>98</xdr:row>
      <xdr:rowOff>12840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29367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19685</xdr:rowOff>
    </xdr:from>
    <xdr:to>
      <xdr:col>116</xdr:col>
      <xdr:colOff>63500</xdr:colOff>
      <xdr:row>39</xdr:row>
      <xdr:rowOff>19812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0623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19812</xdr:rowOff>
    </xdr:from>
    <xdr:to>
      <xdr:col>111</xdr:col>
      <xdr:colOff>177800</xdr:colOff>
      <xdr:row>39</xdr:row>
      <xdr:rowOff>20066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0636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20066</xdr:rowOff>
    </xdr:from>
    <xdr:to>
      <xdr:col>107</xdr:col>
      <xdr:colOff>50800</xdr:colOff>
      <xdr:row>39</xdr:row>
      <xdr:rowOff>35941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0661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68453</xdr:rowOff>
    </xdr:from>
    <xdr:to>
      <xdr:col>102</xdr:col>
      <xdr:colOff>114300</xdr:colOff>
      <xdr:row>39</xdr:row>
      <xdr:rowOff>35941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412103"/>
          <a:ext cx="889000" cy="3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55262</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7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140462</xdr:rowOff>
    </xdr:from>
    <xdr:to>
      <xdr:col>112</xdr:col>
      <xdr:colOff>38100</xdr:colOff>
      <xdr:row>39</xdr:row>
      <xdr:rowOff>70612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61739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140716</xdr:rowOff>
    </xdr:from>
    <xdr:to>
      <xdr:col>107</xdr:col>
      <xdr:colOff>101600</xdr:colOff>
      <xdr:row>39</xdr:row>
      <xdr:rowOff>70866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61993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156591</xdr:rowOff>
    </xdr:from>
    <xdr:to>
      <xdr:col>102</xdr:col>
      <xdr:colOff>165100</xdr:colOff>
      <xdr:row>39</xdr:row>
      <xdr:rowOff>86741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77868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64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17653</xdr:rowOff>
    </xdr:from>
    <xdr:to>
      <xdr:col>98</xdr:col>
      <xdr:colOff>38100</xdr:colOff>
      <xdr:row>37</xdr:row>
      <xdr:rowOff>119253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135780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111868</xdr:rowOff>
    </xdr:from>
    <xdr:to>
      <xdr:col>116</xdr:col>
      <xdr:colOff>63500</xdr:colOff>
      <xdr:row>55</xdr:row>
      <xdr:rowOff>160903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541618"/>
          <a:ext cx="8382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39801</xdr:rowOff>
    </xdr:from>
    <xdr:to>
      <xdr:col>111</xdr:col>
      <xdr:colOff>177800</xdr:colOff>
      <xdr:row>55</xdr:row>
      <xdr:rowOff>111868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469551"/>
          <a:ext cx="889000" cy="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95866</xdr:rowOff>
    </xdr:from>
    <xdr:to>
      <xdr:col>107</xdr:col>
      <xdr:colOff>50800</xdr:colOff>
      <xdr:row>55</xdr:row>
      <xdr:rowOff>39801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354166"/>
          <a:ext cx="889000" cy="1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95866</xdr:rowOff>
    </xdr:from>
    <xdr:to>
      <xdr:col>102</xdr:col>
      <xdr:colOff>114300</xdr:colOff>
      <xdr:row>54</xdr:row>
      <xdr:rowOff>125070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354166"/>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110103</xdr:rowOff>
    </xdr:from>
    <xdr:to>
      <xdr:col>116</xdr:col>
      <xdr:colOff>114300</xdr:colOff>
      <xdr:row>56</xdr:row>
      <xdr:rowOff>40253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5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132980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39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61068</xdr:rowOff>
    </xdr:from>
    <xdr:to>
      <xdr:col>112</xdr:col>
      <xdr:colOff>38100</xdr:colOff>
      <xdr:row>55</xdr:row>
      <xdr:rowOff>162668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4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7745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2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160451</xdr:rowOff>
    </xdr:from>
    <xdr:to>
      <xdr:col>107</xdr:col>
      <xdr:colOff>101600</xdr:colOff>
      <xdr:row>55</xdr:row>
      <xdr:rowOff>90601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107128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19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45066</xdr:rowOff>
    </xdr:from>
    <xdr:to>
      <xdr:col>102</xdr:col>
      <xdr:colOff>165100</xdr:colOff>
      <xdr:row>54</xdr:row>
      <xdr:rowOff>146666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163193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0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74270</xdr:rowOff>
    </xdr:from>
    <xdr:to>
      <xdr:col>98</xdr:col>
      <xdr:colOff>38100</xdr:colOff>
      <xdr:row>55</xdr:row>
      <xdr:rowOff>4420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20947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109799</xdr:rowOff>
    </xdr:from>
    <xdr:to>
      <xdr:col>116</xdr:col>
      <xdr:colOff>63500</xdr:colOff>
      <xdr:row>75</xdr:row>
      <xdr:rowOff>4552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797099"/>
          <a:ext cx="8382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145186</xdr:rowOff>
    </xdr:from>
    <xdr:to>
      <xdr:col>111</xdr:col>
      <xdr:colOff>177800</xdr:colOff>
      <xdr:row>75</xdr:row>
      <xdr:rowOff>4552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832486"/>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145186</xdr:rowOff>
    </xdr:from>
    <xdr:to>
      <xdr:col>107</xdr:col>
      <xdr:colOff>50800</xdr:colOff>
      <xdr:row>75</xdr:row>
      <xdr:rowOff>25446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32486"/>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68331</xdr:rowOff>
    </xdr:from>
    <xdr:to>
      <xdr:col>102</xdr:col>
      <xdr:colOff>114300</xdr:colOff>
      <xdr:row>75</xdr:row>
      <xdr:rowOff>25446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584181"/>
          <a:ext cx="889000" cy="3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58999</xdr:rowOff>
    </xdr:from>
    <xdr:to>
      <xdr:col>116</xdr:col>
      <xdr:colOff>114300</xdr:colOff>
      <xdr:row>74</xdr:row>
      <xdr:rowOff>160599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7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37426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7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125202</xdr:rowOff>
    </xdr:from>
    <xdr:to>
      <xdr:col>112</xdr:col>
      <xdr:colOff>38100</xdr:colOff>
      <xdr:row>75</xdr:row>
      <xdr:rowOff>55352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46479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94386</xdr:rowOff>
    </xdr:from>
    <xdr:to>
      <xdr:col>107</xdr:col>
      <xdr:colOff>101600</xdr:colOff>
      <xdr:row>75</xdr:row>
      <xdr:rowOff>24536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41063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146096</xdr:rowOff>
    </xdr:from>
    <xdr:to>
      <xdr:col>102</xdr:col>
      <xdr:colOff>165100</xdr:colOff>
      <xdr:row>75</xdr:row>
      <xdr:rowOff>76246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17531</xdr:rowOff>
    </xdr:from>
    <xdr:to>
      <xdr:col>98</xdr:col>
      <xdr:colOff>38100</xdr:colOff>
      <xdr:row>73</xdr:row>
      <xdr:rowOff>119131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135658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3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歳出決算額における、住民一人当たりのコストは</a:t>
          </a:r>
          <a:r>
            <a:rPr kumimoji="1" lang="en-US" altLang="ja-JP" sz="1100">
              <a:latin typeface="ＭＳ Ｐゴシック" panose="020B0600070205080204" pitchFamily="50" charset="-128"/>
              <a:ea typeface="ＭＳ Ｐゴシック" panose="020B0600070205080204" pitchFamily="50" charset="-128"/>
            </a:rPr>
            <a:t>440,080</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円となっており、前年度決算と比較し、</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24,293</a:t>
          </a:r>
          <a:r>
            <a:rPr kumimoji="1" lang="ja-JP" altLang="en-US" sz="1100">
              <a:latin typeface="ＭＳ Ｐゴシック" panose="020B0600070205080204" pitchFamily="50" charset="-128"/>
              <a:ea typeface="ＭＳ Ｐゴシック" panose="020B0600070205080204" pitchFamily="50" charset="-128"/>
            </a:rPr>
            <a:t>円の減となっている。主な減の要因は、新庁舎建設のための普通建設事業費（単独）及び子育て世帯への臨時特別給付金となっている。</a:t>
          </a:r>
        </a:p>
        <a:p>
          <a:r>
            <a:rPr kumimoji="1" lang="ja-JP" altLang="en-US" sz="1100">
              <a:latin typeface="ＭＳ Ｐゴシック" panose="020B0600070205080204" pitchFamily="50" charset="-128"/>
              <a:ea typeface="ＭＳ Ｐゴシック" panose="020B0600070205080204" pitchFamily="50" charset="-128"/>
            </a:rPr>
            <a:t>　補助費等の住民一人当たりのコストは、</a:t>
          </a:r>
          <a:r>
            <a:rPr kumimoji="1" lang="en-US" altLang="ja-JP" sz="1100">
              <a:latin typeface="ＭＳ Ｐゴシック" panose="020B0600070205080204" pitchFamily="50" charset="-128"/>
              <a:ea typeface="ＭＳ Ｐゴシック" panose="020B0600070205080204" pitchFamily="50" charset="-128"/>
            </a:rPr>
            <a:t>59,593</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のいずれも上回っている。保健衛生費国庫等返還金、高齢者の生活を支援するための高齢者生活応援事業費の増に加えて、病院事業会計繰出金等が増となっているため、独立採算の原則に立ち戻った、診療報酬等の歳入確保に努めるとともに、経費削減を推進し、健全化に努める。物件費の住民一人当たりのコストは</a:t>
          </a:r>
          <a:r>
            <a:rPr kumimoji="1" lang="en-US" altLang="ja-JP" sz="1100">
              <a:latin typeface="ＭＳ Ｐゴシック" panose="020B0600070205080204" pitchFamily="50" charset="-128"/>
              <a:ea typeface="ＭＳ Ｐゴシック" panose="020B0600070205080204" pitchFamily="50" charset="-128"/>
            </a:rPr>
            <a:t>83,742</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ともに上回っている。主な要因は、ふるさと寄附金の増に伴う関連経費及びスマートシティ推進にかかる経費等によるものである。ふるさと寄附金関連経費については、寄附状況に左右されるものであるが、これまでの実績に基づいた分析から、より効果的・効率的な手法の実践などを推進し、経費の削減に努める。普通建設事業費の住民一人当たりのコストは、</a:t>
          </a:r>
          <a:r>
            <a:rPr kumimoji="1" lang="en-US" altLang="ja-JP" sz="1100">
              <a:latin typeface="ＭＳ Ｐゴシック" panose="020B0600070205080204" pitchFamily="50" charset="-128"/>
              <a:ea typeface="ＭＳ Ｐゴシック" panose="020B0600070205080204" pitchFamily="50" charset="-128"/>
            </a:rPr>
            <a:t>42,121</a:t>
          </a:r>
          <a:r>
            <a:rPr kumimoji="1" lang="ja-JP" altLang="en-US" sz="1100">
              <a:latin typeface="ＭＳ Ｐゴシック" panose="020B0600070205080204" pitchFamily="50" charset="-128"/>
              <a:ea typeface="ＭＳ Ｐゴシック" panose="020B0600070205080204" pitchFamily="50" charset="-128"/>
            </a:rPr>
            <a:t>円となっており、前年から</a:t>
          </a:r>
          <a:r>
            <a:rPr kumimoji="1" lang="en-US" altLang="ja-JP" sz="1100">
              <a:latin typeface="ＭＳ Ｐゴシック" panose="020B0600070205080204" pitchFamily="50" charset="-128"/>
              <a:ea typeface="ＭＳ Ｐゴシック" panose="020B0600070205080204" pitchFamily="50" charset="-128"/>
            </a:rPr>
            <a:t>27,388</a:t>
          </a:r>
          <a:r>
            <a:rPr kumimoji="1" lang="ja-JP" altLang="en-US" sz="1100">
              <a:latin typeface="ＭＳ Ｐゴシック" panose="020B0600070205080204" pitchFamily="50" charset="-128"/>
              <a:ea typeface="ＭＳ Ｐゴシック" panose="020B0600070205080204" pitchFamily="50" charset="-128"/>
            </a:rPr>
            <a:t>円の減となっている。これは主に新庁舎建設事業の完了によるものだが、今後も引き続き大規模事業が予定されている中、公共施設個別再編に伴う総量の縮減・計画的な更新を一層推進し、財政負担の平準化及び削減を図る。</a:t>
          </a:r>
        </a:p>
        <a:p>
          <a:r>
            <a:rPr kumimoji="1" lang="ja-JP" altLang="en-US" sz="1100">
              <a:latin typeface="ＭＳ Ｐゴシック" panose="020B0600070205080204" pitchFamily="50" charset="-128"/>
              <a:ea typeface="ＭＳ Ｐゴシック" panose="020B0600070205080204" pitchFamily="50" charset="-128"/>
            </a:rPr>
            <a:t>　人件費の住民一人当たりのコストは、</a:t>
          </a:r>
          <a:r>
            <a:rPr kumimoji="1" lang="en-US" altLang="ja-JP" sz="1100">
              <a:latin typeface="ＭＳ Ｐゴシック" panose="020B0600070205080204" pitchFamily="50" charset="-128"/>
              <a:ea typeface="ＭＳ Ｐゴシック" panose="020B0600070205080204" pitchFamily="50" charset="-128"/>
            </a:rPr>
            <a:t>54,110</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円となっており、全国平均、静岡県平均及び類似団体平均を下回っているが、今後も行政改革への取り組みを通じた抑制に努める。扶助費についても、住民一人当たりのコストは、</a:t>
          </a:r>
          <a:r>
            <a:rPr kumimoji="1" lang="en-US" altLang="ja-JP" sz="1100">
              <a:latin typeface="ＭＳ Ｐゴシック" panose="020B0600070205080204" pitchFamily="50" charset="-128"/>
              <a:ea typeface="ＭＳ Ｐゴシック" panose="020B0600070205080204" pitchFamily="50" charset="-128"/>
            </a:rPr>
            <a:t>82,746</a:t>
          </a:r>
          <a:r>
            <a:rPr kumimoji="1" lang="ja-JP" altLang="en-US" sz="1100">
              <a:latin typeface="ＭＳ Ｐゴシック" panose="020B0600070205080204" pitchFamily="50" charset="-128"/>
              <a:ea typeface="ＭＳ Ｐゴシック" panose="020B0600070205080204" pitchFamily="50" charset="-128"/>
            </a:rPr>
            <a:t>円と全国平均、静岡県平均及び類似団体平均を下回っているが、社会保障関連経費は少子高齢化社会への進行が進む中、さらに増加していくことが想定されるため、より一層、資格審査の適正化や各種助成費の見直しなどを推進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137,199
132,135
70.30
63,865,857
60,378,568
3,025,636
28,233,163
53,218,049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39007</xdr:rowOff>
    </xdr:from>
    <xdr:to>
      <xdr:col>24</xdr:col>
      <xdr:colOff>63500</xdr:colOff>
      <xdr:row>39</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25557"/>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10704</xdr:rowOff>
    </xdr:from>
    <xdr:to>
      <xdr:col>19</xdr:col>
      <xdr:colOff>177800</xdr:colOff>
      <xdr:row>39</xdr:row>
      <xdr:rowOff>39007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97254"/>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132080</xdr:rowOff>
    </xdr:from>
    <xdr:to>
      <xdr:col>15</xdr:col>
      <xdr:colOff>50800</xdr:colOff>
      <xdr:row>39</xdr:row>
      <xdr:rowOff>10704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4718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132080</xdr:rowOff>
    </xdr:from>
    <xdr:to>
      <xdr:col>10</xdr:col>
      <xdr:colOff>114300</xdr:colOff>
      <xdr:row>39</xdr:row>
      <xdr:rowOff>118473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4718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15422</xdr:rowOff>
    </xdr:from>
    <xdr:to>
      <xdr:col>24</xdr:col>
      <xdr:colOff>114300</xdr:colOff>
      <xdr:row>39</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159657</xdr:rowOff>
    </xdr:from>
    <xdr:to>
      <xdr:col>20</xdr:col>
      <xdr:colOff>38100</xdr:colOff>
      <xdr:row>39</xdr:row>
      <xdr:rowOff>89807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80934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131354</xdr:rowOff>
    </xdr:from>
    <xdr:to>
      <xdr:col>15</xdr:col>
      <xdr:colOff>101600</xdr:colOff>
      <xdr:row>39</xdr:row>
      <xdr:rowOff>61504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52631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81280</xdr:rowOff>
    </xdr:from>
    <xdr:to>
      <xdr:col>10</xdr:col>
      <xdr:colOff>165100</xdr:colOff>
      <xdr:row>39</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2557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67673</xdr:rowOff>
    </xdr:from>
    <xdr:to>
      <xdr:col>6</xdr:col>
      <xdr:colOff>38100</xdr:colOff>
      <xdr:row>39</xdr:row>
      <xdr:rowOff>169273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160400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122334</xdr:rowOff>
    </xdr:from>
    <xdr:to>
      <xdr:col>24</xdr:col>
      <xdr:colOff>62865</xdr:colOff>
      <xdr:row>58</xdr:row>
      <xdr:rowOff>513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80634"/>
          <a:ext cx="1270" cy="5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4340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xdr:rowOff>
    </xdr:from>
    <xdr:to>
      <xdr:col>24</xdr:col>
      <xdr:colOff>152400</xdr:colOff>
      <xdr:row>58</xdr:row>
      <xdr:rowOff>513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4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69011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122334</xdr:rowOff>
    </xdr:from>
    <xdr:to>
      <xdr:col>24</xdr:col>
      <xdr:colOff>152400</xdr:colOff>
      <xdr:row>54</xdr:row>
      <xdr:rowOff>122334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8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139944</xdr:rowOff>
    </xdr:from>
    <xdr:to>
      <xdr:col>24</xdr:col>
      <xdr:colOff>63500</xdr:colOff>
      <xdr:row>55</xdr:row>
      <xdr:rowOff>72591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398244"/>
          <a:ext cx="838200" cy="10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25950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2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47523</xdr:rowOff>
    </xdr:from>
    <xdr:to>
      <xdr:col>24</xdr:col>
      <xdr:colOff>114300</xdr:colOff>
      <xdr:row>56</xdr:row>
      <xdr:rowOff>149123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48443</xdr:rowOff>
    </xdr:from>
    <xdr:to>
      <xdr:col>19</xdr:col>
      <xdr:colOff>177800</xdr:colOff>
      <xdr:row>54</xdr:row>
      <xdr:rowOff>139944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92393"/>
          <a:ext cx="889000" cy="60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34272</xdr:rowOff>
    </xdr:from>
    <xdr:to>
      <xdr:col>20</xdr:col>
      <xdr:colOff>38100</xdr:colOff>
      <xdr:row>56</xdr:row>
      <xdr:rowOff>135872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126999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48443</xdr:rowOff>
    </xdr:from>
    <xdr:to>
      <xdr:col>15</xdr:col>
      <xdr:colOff>50800</xdr:colOff>
      <xdr:row>56</xdr:row>
      <xdr:rowOff>164336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92393"/>
          <a:ext cx="889000" cy="9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23741</xdr:rowOff>
    </xdr:from>
    <xdr:to>
      <xdr:col>15</xdr:col>
      <xdr:colOff>101600</xdr:colOff>
      <xdr:row>52</xdr:row>
      <xdr:rowOff>125341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9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116468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3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164336</xdr:rowOff>
    </xdr:from>
    <xdr:to>
      <xdr:col>10</xdr:col>
      <xdr:colOff>114300</xdr:colOff>
      <xdr:row>57</xdr:row>
      <xdr:rowOff>79197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65536"/>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57193</xdr:rowOff>
    </xdr:from>
    <xdr:to>
      <xdr:col>10</xdr:col>
      <xdr:colOff>165100</xdr:colOff>
      <xdr:row>56</xdr:row>
      <xdr:rowOff>158793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5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4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7800</xdr:rowOff>
    </xdr:from>
    <xdr:to>
      <xdr:col>6</xdr:col>
      <xdr:colOff>38100</xdr:colOff>
      <xdr:row>57</xdr:row>
      <xdr:rowOff>109400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125927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21791</xdr:rowOff>
    </xdr:from>
    <xdr:to>
      <xdr:col>24</xdr:col>
      <xdr:colOff>114300</xdr:colOff>
      <xdr:row>55</xdr:row>
      <xdr:rowOff>123391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108168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89144</xdr:rowOff>
    </xdr:from>
    <xdr:to>
      <xdr:col>20</xdr:col>
      <xdr:colOff>38100</xdr:colOff>
      <xdr:row>55</xdr:row>
      <xdr:rowOff>19294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35821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12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169093</xdr:rowOff>
    </xdr:from>
    <xdr:to>
      <xdr:col>15</xdr:col>
      <xdr:colOff>101600</xdr:colOff>
      <xdr:row>51</xdr:row>
      <xdr:rowOff>99243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115770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5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113536</xdr:rowOff>
    </xdr:from>
    <xdr:to>
      <xdr:col>10</xdr:col>
      <xdr:colOff>165100</xdr:colOff>
      <xdr:row>57</xdr:row>
      <xdr:rowOff>43686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34813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28397</xdr:rowOff>
    </xdr:from>
    <xdr:to>
      <xdr:col>6</xdr:col>
      <xdr:colOff>38100</xdr:colOff>
      <xdr:row>57</xdr:row>
      <xdr:rowOff>129997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127862</xdr:rowOff>
    </xdr:from>
    <xdr:to>
      <xdr:col>24</xdr:col>
      <xdr:colOff>62865</xdr:colOff>
      <xdr:row>76</xdr:row>
      <xdr:rowOff>110210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362"/>
          <a:ext cx="1270" cy="10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114037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1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110210</xdr:rowOff>
    </xdr:from>
    <xdr:to>
      <xdr:col>24</xdr:col>
      <xdr:colOff>152400</xdr:colOff>
      <xdr:row>76</xdr:row>
      <xdr:rowOff>110210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14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74539</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127862</xdr:rowOff>
    </xdr:from>
    <xdr:to>
      <xdr:col>24</xdr:col>
      <xdr:colOff>152400</xdr:colOff>
      <xdr:row>70</xdr:row>
      <xdr:rowOff>127862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16028</xdr:rowOff>
    </xdr:from>
    <xdr:to>
      <xdr:col>24</xdr:col>
      <xdr:colOff>63500</xdr:colOff>
      <xdr:row>76</xdr:row>
      <xdr:rowOff>110210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74778"/>
          <a:ext cx="838200" cy="2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102812</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447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79935</xdr:rowOff>
    </xdr:from>
    <xdr:to>
      <xdr:col>24</xdr:col>
      <xdr:colOff>114300</xdr:colOff>
      <xdr:row>74</xdr:row>
      <xdr:rowOff>10085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59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16028</xdr:rowOff>
    </xdr:from>
    <xdr:to>
      <xdr:col>19</xdr:col>
      <xdr:colOff>177800</xdr:colOff>
      <xdr:row>77</xdr:row>
      <xdr:rowOff>90159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74778"/>
          <a:ext cx="889000" cy="4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107221</xdr:rowOff>
    </xdr:from>
    <xdr:to>
      <xdr:col>20</xdr:col>
      <xdr:colOff>38100</xdr:colOff>
      <xdr:row>73</xdr:row>
      <xdr:rowOff>37371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53898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22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90159</xdr:rowOff>
    </xdr:from>
    <xdr:to>
      <xdr:col>15</xdr:col>
      <xdr:colOff>50800</xdr:colOff>
      <xdr:row>78</xdr:row>
      <xdr:rowOff>66825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91809"/>
          <a:ext cx="889000" cy="1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160321</xdr:rowOff>
    </xdr:from>
    <xdr:to>
      <xdr:col>15</xdr:col>
      <xdr:colOff>101600</xdr:colOff>
      <xdr:row>75</xdr:row>
      <xdr:rowOff>90471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66825</xdr:rowOff>
    </xdr:from>
    <xdr:to>
      <xdr:col>10</xdr:col>
      <xdr:colOff>114300</xdr:colOff>
      <xdr:row>78</xdr:row>
      <xdr:rowOff>168438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39925"/>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71102</xdr:rowOff>
    </xdr:from>
    <xdr:to>
      <xdr:col>10</xdr:col>
      <xdr:colOff>165100</xdr:colOff>
      <xdr:row>76</xdr:row>
      <xdr:rowOff>1253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17779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31080</xdr:rowOff>
    </xdr:from>
    <xdr:to>
      <xdr:col>6</xdr:col>
      <xdr:colOff>38100</xdr:colOff>
      <xdr:row>76</xdr:row>
      <xdr:rowOff>132680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149207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59410</xdr:rowOff>
    </xdr:from>
    <xdr:to>
      <xdr:col>24</xdr:col>
      <xdr:colOff>114300</xdr:colOff>
      <xdr:row>76</xdr:row>
      <xdr:rowOff>161010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145787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136678</xdr:rowOff>
    </xdr:from>
    <xdr:to>
      <xdr:col>20</xdr:col>
      <xdr:colOff>38100</xdr:colOff>
      <xdr:row>75</xdr:row>
      <xdr:rowOff>66828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57955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91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39359</xdr:rowOff>
    </xdr:from>
    <xdr:to>
      <xdr:col>15</xdr:col>
      <xdr:colOff>101600</xdr:colOff>
      <xdr:row>77</xdr:row>
      <xdr:rowOff>140959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132086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3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16025</xdr:rowOff>
    </xdr:from>
    <xdr:to>
      <xdr:col>10</xdr:col>
      <xdr:colOff>165100</xdr:colOff>
      <xdr:row>78</xdr:row>
      <xdr:rowOff>117625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108752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117638</xdr:rowOff>
    </xdr:from>
    <xdr:to>
      <xdr:col>6</xdr:col>
      <xdr:colOff>38100</xdr:colOff>
      <xdr:row>79</xdr:row>
      <xdr:rowOff>47788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38915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8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78321</xdr:rowOff>
    </xdr:from>
    <xdr:to>
      <xdr:col>24</xdr:col>
      <xdr:colOff>63500</xdr:colOff>
      <xdr:row>94</xdr:row>
      <xdr:rowOff>78755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94621"/>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78755</xdr:rowOff>
    </xdr:from>
    <xdr:to>
      <xdr:col>19</xdr:col>
      <xdr:colOff>177800</xdr:colOff>
      <xdr:row>94</xdr:row>
      <xdr:rowOff>138237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95055"/>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138237</xdr:rowOff>
    </xdr:from>
    <xdr:to>
      <xdr:col>15</xdr:col>
      <xdr:colOff>50800</xdr:colOff>
      <xdr:row>95</xdr:row>
      <xdr:rowOff>26064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54537"/>
          <a:ext cx="889000" cy="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26064</xdr:rowOff>
    </xdr:from>
    <xdr:to>
      <xdr:col>10</xdr:col>
      <xdr:colOff>114300</xdr:colOff>
      <xdr:row>95</xdr:row>
      <xdr:rowOff>165988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13814"/>
          <a:ext cx="889000" cy="1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27521</xdr:rowOff>
    </xdr:from>
    <xdr:to>
      <xdr:col>24</xdr:col>
      <xdr:colOff>114300</xdr:colOff>
      <xdr:row>94</xdr:row>
      <xdr:rowOff>129121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50398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27955</xdr:rowOff>
    </xdr:from>
    <xdr:to>
      <xdr:col>20</xdr:col>
      <xdr:colOff>38100</xdr:colOff>
      <xdr:row>94</xdr:row>
      <xdr:rowOff>129555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146082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87437</xdr:rowOff>
    </xdr:from>
    <xdr:to>
      <xdr:col>15</xdr:col>
      <xdr:colOff>101600</xdr:colOff>
      <xdr:row>95</xdr:row>
      <xdr:rowOff>17587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34114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9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146714</xdr:rowOff>
    </xdr:from>
    <xdr:to>
      <xdr:col>10</xdr:col>
      <xdr:colOff>165100</xdr:colOff>
      <xdr:row>95</xdr:row>
      <xdr:rowOff>76864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6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93391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115188</xdr:rowOff>
    </xdr:from>
    <xdr:to>
      <xdr:col>6</xdr:col>
      <xdr:colOff>38100</xdr:colOff>
      <xdr:row>96</xdr:row>
      <xdr:rowOff>45338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61865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101295</xdr:rowOff>
    </xdr:from>
    <xdr:to>
      <xdr:col>55</xdr:col>
      <xdr:colOff>0</xdr:colOff>
      <xdr:row>34</xdr:row>
      <xdr:rowOff>170607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930595"/>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47759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161828</xdr:rowOff>
    </xdr:from>
    <xdr:to>
      <xdr:col>50</xdr:col>
      <xdr:colOff>114300</xdr:colOff>
      <xdr:row>34</xdr:row>
      <xdr:rowOff>101295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19678"/>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157761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5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107970</xdr:rowOff>
    </xdr:from>
    <xdr:to>
      <xdr:col>45</xdr:col>
      <xdr:colOff>177800</xdr:colOff>
      <xdr:row>33</xdr:row>
      <xdr:rowOff>161828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765820"/>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154378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168046</xdr:rowOff>
    </xdr:from>
    <xdr:to>
      <xdr:col>41</xdr:col>
      <xdr:colOff>50800</xdr:colOff>
      <xdr:row>33</xdr:row>
      <xdr:rowOff>107970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654446"/>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135999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136455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119807</xdr:rowOff>
    </xdr:from>
    <xdr:to>
      <xdr:col>55</xdr:col>
      <xdr:colOff>50800</xdr:colOff>
      <xdr:row>35</xdr:row>
      <xdr:rowOff>49957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142684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0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50495</xdr:rowOff>
    </xdr:from>
    <xdr:to>
      <xdr:col>50</xdr:col>
      <xdr:colOff>165100</xdr:colOff>
      <xdr:row>34</xdr:row>
      <xdr:rowOff>152095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168622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6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111028</xdr:rowOff>
    </xdr:from>
    <xdr:to>
      <xdr:col>46</xdr:col>
      <xdr:colOff>38100</xdr:colOff>
      <xdr:row>34</xdr:row>
      <xdr:rowOff>41178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57705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57170</xdr:rowOff>
    </xdr:from>
    <xdr:to>
      <xdr:col>41</xdr:col>
      <xdr:colOff>101600</xdr:colOff>
      <xdr:row>33</xdr:row>
      <xdr:rowOff>158770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7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4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117246</xdr:rowOff>
    </xdr:from>
    <xdr:to>
      <xdr:col>36</xdr:col>
      <xdr:colOff>165100</xdr:colOff>
      <xdr:row>33</xdr:row>
      <xdr:rowOff>47396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63923</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128818</xdr:rowOff>
    </xdr:from>
    <xdr:to>
      <xdr:col>55</xdr:col>
      <xdr:colOff>0</xdr:colOff>
      <xdr:row>56</xdr:row>
      <xdr:rowOff>156982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30018"/>
          <a:ext cx="8382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128818</xdr:rowOff>
    </xdr:from>
    <xdr:to>
      <xdr:col>50</xdr:col>
      <xdr:colOff>114300</xdr:colOff>
      <xdr:row>56</xdr:row>
      <xdr:rowOff>167498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30018"/>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63850</xdr:rowOff>
    </xdr:from>
    <xdr:to>
      <xdr:col>45</xdr:col>
      <xdr:colOff>177800</xdr:colOff>
      <xdr:row>56</xdr:row>
      <xdr:rowOff>167498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65050"/>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63850</xdr:rowOff>
    </xdr:from>
    <xdr:to>
      <xdr:col>41</xdr:col>
      <xdr:colOff>50800</xdr:colOff>
      <xdr:row>57</xdr:row>
      <xdr:rowOff>5878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65050"/>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106182</xdr:rowOff>
    </xdr:from>
    <xdr:to>
      <xdr:col>55</xdr:col>
      <xdr:colOff>50800</xdr:colOff>
      <xdr:row>57</xdr:row>
      <xdr:rowOff>36332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84609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8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78018</xdr:rowOff>
    </xdr:from>
    <xdr:to>
      <xdr:col>50</xdr:col>
      <xdr:colOff>165100</xdr:colOff>
      <xdr:row>57</xdr:row>
      <xdr:rowOff>8168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170745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77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116698</xdr:rowOff>
    </xdr:from>
    <xdr:to>
      <xdr:col>46</xdr:col>
      <xdr:colOff>38100</xdr:colOff>
      <xdr:row>57</xdr:row>
      <xdr:rowOff>46848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37975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13050</xdr:rowOff>
    </xdr:from>
    <xdr:to>
      <xdr:col>41</xdr:col>
      <xdr:colOff>101600</xdr:colOff>
      <xdr:row>56</xdr:row>
      <xdr:rowOff>114650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105777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70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126528</xdr:rowOff>
    </xdr:from>
    <xdr:to>
      <xdr:col>36</xdr:col>
      <xdr:colOff>165100</xdr:colOff>
      <xdr:row>57</xdr:row>
      <xdr:rowOff>56678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47805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8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31877</xdr:rowOff>
    </xdr:from>
    <xdr:to>
      <xdr:col>55</xdr:col>
      <xdr:colOff>0</xdr:colOff>
      <xdr:row>72</xdr:row>
      <xdr:rowOff>11912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204827"/>
          <a:ext cx="83820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11912</xdr:rowOff>
    </xdr:from>
    <xdr:to>
      <xdr:col>50</xdr:col>
      <xdr:colOff>114300</xdr:colOff>
      <xdr:row>72</xdr:row>
      <xdr:rowOff>123317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356312"/>
          <a:ext cx="889000" cy="1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123317</xdr:rowOff>
    </xdr:from>
    <xdr:to>
      <xdr:col>45</xdr:col>
      <xdr:colOff>177800</xdr:colOff>
      <xdr:row>75</xdr:row>
      <xdr:rowOff>70853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467717"/>
          <a:ext cx="889000" cy="4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143167</xdr:rowOff>
    </xdr:from>
    <xdr:to>
      <xdr:col>41</xdr:col>
      <xdr:colOff>50800</xdr:colOff>
      <xdr:row>75</xdr:row>
      <xdr:rowOff>70853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30467"/>
          <a:ext cx="889000" cy="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152527</xdr:rowOff>
    </xdr:from>
    <xdr:to>
      <xdr:col>55</xdr:col>
      <xdr:colOff>50800</xdr:colOff>
      <xdr:row>71</xdr:row>
      <xdr:rowOff>82677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1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105554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1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132562</xdr:rowOff>
    </xdr:from>
    <xdr:to>
      <xdr:col>50</xdr:col>
      <xdr:colOff>165100</xdr:colOff>
      <xdr:row>72</xdr:row>
      <xdr:rowOff>62712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3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79239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72517</xdr:rowOff>
    </xdr:from>
    <xdr:to>
      <xdr:col>46</xdr:col>
      <xdr:colOff>38100</xdr:colOff>
      <xdr:row>73</xdr:row>
      <xdr:rowOff>2667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19194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1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20053</xdr:rowOff>
    </xdr:from>
    <xdr:to>
      <xdr:col>41</xdr:col>
      <xdr:colOff>101600</xdr:colOff>
      <xdr:row>75</xdr:row>
      <xdr:rowOff>121653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138180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92367</xdr:rowOff>
    </xdr:from>
    <xdr:to>
      <xdr:col>36</xdr:col>
      <xdr:colOff>165100</xdr:colOff>
      <xdr:row>75</xdr:row>
      <xdr:rowOff>22517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7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39044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5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136669</xdr:rowOff>
    </xdr:from>
    <xdr:to>
      <xdr:col>55</xdr:col>
      <xdr:colOff>0</xdr:colOff>
      <xdr:row>97</xdr:row>
      <xdr:rowOff>144762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67319"/>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107668</xdr:rowOff>
    </xdr:from>
    <xdr:to>
      <xdr:col>50</xdr:col>
      <xdr:colOff>114300</xdr:colOff>
      <xdr:row>97</xdr:row>
      <xdr:rowOff>136669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8318"/>
          <a:ext cx="8890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60989</xdr:rowOff>
    </xdr:from>
    <xdr:to>
      <xdr:col>45</xdr:col>
      <xdr:colOff>177800</xdr:colOff>
      <xdr:row>97</xdr:row>
      <xdr:rowOff>107668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91639"/>
          <a:ext cx="889000" cy="4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60989</xdr:rowOff>
    </xdr:from>
    <xdr:to>
      <xdr:col>41</xdr:col>
      <xdr:colOff>50800</xdr:colOff>
      <xdr:row>97</xdr:row>
      <xdr:rowOff>67554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91639"/>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93962</xdr:rowOff>
    </xdr:from>
    <xdr:to>
      <xdr:col>55</xdr:col>
      <xdr:colOff>50800</xdr:colOff>
      <xdr:row>98</xdr:row>
      <xdr:rowOff>24112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85869</xdr:rowOff>
    </xdr:from>
    <xdr:to>
      <xdr:col>50</xdr:col>
      <xdr:colOff>165100</xdr:colOff>
      <xdr:row>98</xdr:row>
      <xdr:rowOff>16019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56868</xdr:rowOff>
    </xdr:from>
    <xdr:to>
      <xdr:col>46</xdr:col>
      <xdr:colOff>38100</xdr:colOff>
      <xdr:row>97</xdr:row>
      <xdr:rowOff>158468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3545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4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10189</xdr:rowOff>
    </xdr:from>
    <xdr:to>
      <xdr:col>41</xdr:col>
      <xdr:colOff>101600</xdr:colOff>
      <xdr:row>97</xdr:row>
      <xdr:rowOff>111789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16754</xdr:rowOff>
    </xdr:from>
    <xdr:to>
      <xdr:col>36</xdr:col>
      <xdr:colOff>165100</xdr:colOff>
      <xdr:row>97</xdr:row>
      <xdr:rowOff>118354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134881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8255</xdr:rowOff>
    </xdr:from>
    <xdr:to>
      <xdr:col>85</xdr:col>
      <xdr:colOff>127000</xdr:colOff>
      <xdr:row>38</xdr:row>
      <xdr:rowOff>28925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23355"/>
          <a:ext cx="8382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126365</xdr:rowOff>
    </xdr:from>
    <xdr:to>
      <xdr:col>81</xdr:col>
      <xdr:colOff>50800</xdr:colOff>
      <xdr:row>38</xdr:row>
      <xdr:rowOff>8255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700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126365</xdr:rowOff>
    </xdr:from>
    <xdr:to>
      <xdr:col>76</xdr:col>
      <xdr:colOff>114300</xdr:colOff>
      <xdr:row>37</xdr:row>
      <xdr:rowOff>151702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70015"/>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30067</xdr:rowOff>
    </xdr:from>
    <xdr:to>
      <xdr:col>71</xdr:col>
      <xdr:colOff>177800</xdr:colOff>
      <xdr:row>37</xdr:row>
      <xdr:rowOff>151702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73717"/>
          <a:ext cx="889000" cy="1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149574</xdr:rowOff>
    </xdr:from>
    <xdr:to>
      <xdr:col>85</xdr:col>
      <xdr:colOff>177800</xdr:colOff>
      <xdr:row>38</xdr:row>
      <xdr:rowOff>79724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64501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128905</xdr:rowOff>
    </xdr:from>
    <xdr:to>
      <xdr:col>81</xdr:col>
      <xdr:colOff>101600</xdr:colOff>
      <xdr:row>38</xdr:row>
      <xdr:rowOff>59055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50182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75565</xdr:rowOff>
    </xdr:from>
    <xdr:to>
      <xdr:col>76</xdr:col>
      <xdr:colOff>165100</xdr:colOff>
      <xdr:row>38</xdr:row>
      <xdr:rowOff>5715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168292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100902</xdr:rowOff>
    </xdr:from>
    <xdr:to>
      <xdr:col>72</xdr:col>
      <xdr:colOff>38100</xdr:colOff>
      <xdr:row>38</xdr:row>
      <xdr:rowOff>31052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22179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150717</xdr:rowOff>
    </xdr:from>
    <xdr:to>
      <xdr:col>67</xdr:col>
      <xdr:colOff>101600</xdr:colOff>
      <xdr:row>37</xdr:row>
      <xdr:rowOff>80867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158608</xdr:rowOff>
    </xdr:from>
    <xdr:to>
      <xdr:col>85</xdr:col>
      <xdr:colOff>127000</xdr:colOff>
      <xdr:row>58</xdr:row>
      <xdr:rowOff>56866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931258"/>
          <a:ext cx="8382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2573</xdr:rowOff>
    </xdr:from>
    <xdr:to>
      <xdr:col>81</xdr:col>
      <xdr:colOff>50800</xdr:colOff>
      <xdr:row>58</xdr:row>
      <xdr:rowOff>56866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4667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1985</xdr:rowOff>
    </xdr:from>
    <xdr:to>
      <xdr:col>76</xdr:col>
      <xdr:colOff>114300</xdr:colOff>
      <xdr:row>58</xdr:row>
      <xdr:rowOff>2573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94608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1985</xdr:rowOff>
    </xdr:from>
    <xdr:to>
      <xdr:col>71</xdr:col>
      <xdr:colOff>177800</xdr:colOff>
      <xdr:row>58</xdr:row>
      <xdr:rowOff>29842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46085"/>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107808</xdr:rowOff>
    </xdr:from>
    <xdr:to>
      <xdr:col>85</xdr:col>
      <xdr:colOff>177800</xdr:colOff>
      <xdr:row>58</xdr:row>
      <xdr:rowOff>37958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22735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6066</xdr:rowOff>
    </xdr:from>
    <xdr:to>
      <xdr:col>81</xdr:col>
      <xdr:colOff>101600</xdr:colOff>
      <xdr:row>58</xdr:row>
      <xdr:rowOff>107666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5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98793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123223</xdr:rowOff>
    </xdr:from>
    <xdr:to>
      <xdr:col>76</xdr:col>
      <xdr:colOff>165100</xdr:colOff>
      <xdr:row>58</xdr:row>
      <xdr:rowOff>53373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44500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122635</xdr:rowOff>
    </xdr:from>
    <xdr:to>
      <xdr:col>72</xdr:col>
      <xdr:colOff>38100</xdr:colOff>
      <xdr:row>58</xdr:row>
      <xdr:rowOff>52785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43912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150492</xdr:rowOff>
    </xdr:from>
    <xdr:to>
      <xdr:col>67</xdr:col>
      <xdr:colOff>101600</xdr:colOff>
      <xdr:row>58</xdr:row>
      <xdr:rowOff>80642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71769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36449</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8099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167360</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40460"/>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167360</xdr:rowOff>
    </xdr:from>
    <xdr:to>
      <xdr:col>76</xdr:col>
      <xdr:colOff>114300</xdr:colOff>
      <xdr:row>79</xdr:row>
      <xdr:rowOff>6426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4046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144501</xdr:rowOff>
    </xdr:from>
    <xdr:to>
      <xdr:col>71</xdr:col>
      <xdr:colOff>177800</xdr:colOff>
      <xdr:row>79</xdr:row>
      <xdr:rowOff>6426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760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157099</xdr:rowOff>
    </xdr:from>
    <xdr:to>
      <xdr:col>85</xdr:col>
      <xdr:colOff>177800</xdr:colOff>
      <xdr:row>79</xdr:row>
      <xdr:rowOff>87249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72026</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116560</xdr:rowOff>
    </xdr:from>
    <xdr:to>
      <xdr:col>76</xdr:col>
      <xdr:colOff>165100</xdr:colOff>
      <xdr:row>79</xdr:row>
      <xdr:rowOff>46710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37837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58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127076</xdr:rowOff>
    </xdr:from>
    <xdr:to>
      <xdr:col>72</xdr:col>
      <xdr:colOff>38100</xdr:colOff>
      <xdr:row>79</xdr:row>
      <xdr:rowOff>57226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48353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59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93701</xdr:rowOff>
    </xdr:from>
    <xdr:to>
      <xdr:col>67</xdr:col>
      <xdr:colOff>101600</xdr:colOff>
      <xdr:row>79</xdr:row>
      <xdr:rowOff>23851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14978</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559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119965</xdr:rowOff>
    </xdr:from>
    <xdr:to>
      <xdr:col>85</xdr:col>
      <xdr:colOff>127000</xdr:colOff>
      <xdr:row>95</xdr:row>
      <xdr:rowOff>132423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07715"/>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132423</xdr:rowOff>
    </xdr:from>
    <xdr:to>
      <xdr:col>81</xdr:col>
      <xdr:colOff>50800</xdr:colOff>
      <xdr:row>95</xdr:row>
      <xdr:rowOff>141567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2017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141167</xdr:rowOff>
    </xdr:from>
    <xdr:to>
      <xdr:col>76</xdr:col>
      <xdr:colOff>114300</xdr:colOff>
      <xdr:row>95</xdr:row>
      <xdr:rowOff>141567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2891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141167</xdr:rowOff>
    </xdr:from>
    <xdr:to>
      <xdr:col>71</xdr:col>
      <xdr:colOff>177800</xdr:colOff>
      <xdr:row>95</xdr:row>
      <xdr:rowOff>143605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2891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69165</xdr:rowOff>
    </xdr:from>
    <xdr:to>
      <xdr:col>85</xdr:col>
      <xdr:colOff>177800</xdr:colOff>
      <xdr:row>95</xdr:row>
      <xdr:rowOff>170765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47592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81623</xdr:rowOff>
    </xdr:from>
    <xdr:to>
      <xdr:col>81</xdr:col>
      <xdr:colOff>101600</xdr:colOff>
      <xdr:row>96</xdr:row>
      <xdr:rowOff>11773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4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90767</xdr:rowOff>
    </xdr:from>
    <xdr:to>
      <xdr:col>76</xdr:col>
      <xdr:colOff>165100</xdr:colOff>
      <xdr:row>96</xdr:row>
      <xdr:rowOff>20917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4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90367</xdr:rowOff>
    </xdr:from>
    <xdr:to>
      <xdr:col>72</xdr:col>
      <xdr:colOff>38100</xdr:colOff>
      <xdr:row>96</xdr:row>
      <xdr:rowOff>20517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92805</xdr:rowOff>
    </xdr:from>
    <xdr:to>
      <xdr:col>67</xdr:col>
      <xdr:colOff>101600</xdr:colOff>
      <xdr:row>96</xdr:row>
      <xdr:rowOff>22955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3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14082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4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16256</xdr:rowOff>
    </xdr:from>
    <xdr:to>
      <xdr:col>107</xdr:col>
      <xdr:colOff>50800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531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2540</xdr:rowOff>
    </xdr:from>
    <xdr:to>
      <xdr:col>102</xdr:col>
      <xdr:colOff>114300</xdr:colOff>
      <xdr:row>38</xdr:row>
      <xdr:rowOff>16256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488940"/>
          <a:ext cx="889000" cy="10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13034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528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136906</xdr:rowOff>
    </xdr:from>
    <xdr:to>
      <xdr:col>102</xdr:col>
      <xdr:colOff>165100</xdr:colOff>
      <xdr:row>38</xdr:row>
      <xdr:rowOff>67056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58183</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573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123190</xdr:rowOff>
    </xdr:from>
    <xdr:to>
      <xdr:col>98</xdr:col>
      <xdr:colOff>38100</xdr:colOff>
      <xdr:row>32</xdr:row>
      <xdr:rowOff>53340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69867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歳出決算額における、住民一人当たりのコストは</a:t>
          </a:r>
          <a:r>
            <a:rPr kumimoji="1" lang="en-US" altLang="ja-JP" sz="1100">
              <a:latin typeface="ＭＳ Ｐゴシック" panose="020B0600070205080204" pitchFamily="50" charset="-128"/>
              <a:ea typeface="ＭＳ Ｐゴシック" panose="020B0600070205080204" pitchFamily="50" charset="-128"/>
            </a:rPr>
            <a:t>440,080</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円となっており、前年度決算と比較し、</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24,293</a:t>
          </a:r>
          <a:r>
            <a:rPr kumimoji="1" lang="ja-JP" altLang="en-US" sz="1100">
              <a:latin typeface="ＭＳ Ｐゴシック" panose="020B0600070205080204" pitchFamily="50" charset="-128"/>
              <a:ea typeface="ＭＳ Ｐゴシック" panose="020B0600070205080204" pitchFamily="50" charset="-128"/>
            </a:rPr>
            <a:t>円の減となっている。主な減の要因は、総務費における新庁舎建設に係る普通建設事業費及び民生費の子育て世帯への臨時特別給付金となっている。</a:t>
          </a:r>
        </a:p>
        <a:p>
          <a:r>
            <a:rPr kumimoji="1" lang="ja-JP" altLang="en-US" sz="11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100">
              <a:latin typeface="ＭＳ Ｐゴシック" panose="020B0600070205080204" pitchFamily="50" charset="-128"/>
              <a:ea typeface="ＭＳ Ｐゴシック" panose="020B0600070205080204" pitchFamily="50" charset="-128"/>
            </a:rPr>
            <a:t>86,307</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のいずれも上回っている。新庁舎建設完了により減少はしている一方、ふるさと寄附金が好調なことに伴うふるさと寄附金基金の積立が主な要因となっている。衛生費の一人当たり住民コストは</a:t>
          </a:r>
          <a:r>
            <a:rPr kumimoji="1" lang="en-US" altLang="ja-JP" sz="1100">
              <a:latin typeface="ＭＳ Ｐゴシック" panose="020B0600070205080204" pitchFamily="50" charset="-128"/>
              <a:ea typeface="ＭＳ Ｐゴシック" panose="020B0600070205080204" pitchFamily="50" charset="-128"/>
            </a:rPr>
            <a:t>52,685</a:t>
          </a:r>
          <a:r>
            <a:rPr kumimoji="1" lang="ja-JP" altLang="en-US" sz="1100">
              <a:latin typeface="ＭＳ Ｐゴシック" panose="020B0600070205080204" pitchFamily="50" charset="-128"/>
              <a:ea typeface="ＭＳ Ｐゴシック" panose="020B0600070205080204" pitchFamily="50" charset="-128"/>
            </a:rPr>
            <a:t>円となっており、全国平均及び類似団体平均は上回っているものの、静岡県平均は下回った。主な要因は病院事業会計繰出金や公共下水道事業会計繰出金であり、継続的に繰出基準の合理化と見直しを図り、普通会計の負担軽減に努める。労働費の住民一人当たりのコストは</a:t>
          </a:r>
          <a:r>
            <a:rPr kumimoji="1" lang="en-US" altLang="ja-JP" sz="1100">
              <a:latin typeface="ＭＳ Ｐゴシック" panose="020B0600070205080204" pitchFamily="50" charset="-128"/>
              <a:ea typeface="ＭＳ Ｐゴシック" panose="020B0600070205080204" pitchFamily="50" charset="-128"/>
            </a:rPr>
            <a:t>7,162</a:t>
          </a:r>
          <a:r>
            <a:rPr kumimoji="1" lang="ja-JP" altLang="en-US" sz="1100">
              <a:latin typeface="ＭＳ Ｐゴシック" panose="020B0600070205080204" pitchFamily="50" charset="-128"/>
              <a:ea typeface="ＭＳ Ｐゴシック" panose="020B0600070205080204" pitchFamily="50" charset="-128"/>
            </a:rPr>
            <a:t>円となっており、全国平均、静岡県平均及び類似団体平均を大きく上回っているが、前年度からは減となっている。勤労者住宅及び教育資金貸付事業の減が要因であり、近年の低金利や変動金利の需要増に伴う貸付金額の低下が顕著であるため、今後事業を廃止する方針である。商工費の住民一人当たりのコストは</a:t>
          </a:r>
          <a:r>
            <a:rPr kumimoji="1" lang="en-US" altLang="ja-JP" sz="1100">
              <a:latin typeface="ＭＳ Ｐゴシック" panose="020B0600070205080204" pitchFamily="50" charset="-128"/>
              <a:ea typeface="ＭＳ Ｐゴシック" panose="020B0600070205080204" pitchFamily="50" charset="-128"/>
            </a:rPr>
            <a:t>36,330</a:t>
          </a:r>
          <a:r>
            <a:rPr kumimoji="1" lang="ja-JP" altLang="en-US" sz="1100">
              <a:latin typeface="ＭＳ Ｐゴシック" panose="020B0600070205080204" pitchFamily="50" charset="-128"/>
              <a:ea typeface="ＭＳ Ｐゴシック" panose="020B0600070205080204" pitchFamily="50" charset="-128"/>
            </a:rPr>
            <a:t>円であり、全国平均、静岡県平均及び類似団体平均を大きく上回っている。主な要因はふるさと寄附金関連経費であり、寄附状況に左右されるものであるが、これまでの実績に基づいた分析から、より効率的・効果的な手法の実践などを推進し、経費の削減に努める。</a:t>
          </a:r>
        </a:p>
        <a:p>
          <a:r>
            <a:rPr kumimoji="1" lang="ja-JP" altLang="en-US" sz="11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100">
              <a:latin typeface="ＭＳ Ｐゴシック" panose="020B0600070205080204" pitchFamily="50" charset="-128"/>
              <a:ea typeface="ＭＳ Ｐゴシック" panose="020B0600070205080204" pitchFamily="50" charset="-128"/>
            </a:rPr>
            <a:t>130,806</a:t>
          </a:r>
          <a:r>
            <a:rPr kumimoji="1" lang="ja-JP" altLang="en-US" sz="1100">
              <a:latin typeface="ＭＳ Ｐゴシック" panose="020B0600070205080204" pitchFamily="50" charset="-128"/>
              <a:ea typeface="ＭＳ Ｐゴシック" panose="020B0600070205080204" pitchFamily="50" charset="-128"/>
            </a:rPr>
            <a:t>円であり、全国平均、静岡県平均及び類似団体平均を大きく下回っており、子育て世帯への臨時特別給付金等の減により前年度より減となっている。近年子育て環境の充実を図るため、児童福祉費については重点的に取り組んでいることから、今後も他事業の抑制や取捨選択の徹底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〇財政調整基金</a:t>
          </a:r>
        </a:p>
        <a:p>
          <a:r>
            <a:rPr kumimoji="1" lang="ja-JP" altLang="en-US" sz="800">
              <a:latin typeface="ＭＳ ゴシック" pitchFamily="49" charset="-128"/>
              <a:ea typeface="ＭＳ ゴシック" pitchFamily="49" charset="-128"/>
            </a:rPr>
            <a:t>　新型コロナウイルス感染症対策事業の財源として、新型コロナウイルス対応地方創生臨時交付金などを活用。その結果取り崩しを回避し、</a:t>
          </a:r>
          <a:r>
            <a:rPr kumimoji="1" lang="en-US" altLang="ja-JP" sz="800">
              <a:latin typeface="ＭＳ ゴシック" pitchFamily="49" charset="-128"/>
              <a:ea typeface="ＭＳ ゴシック" pitchFamily="49" charset="-128"/>
            </a:rPr>
            <a:t>14</a:t>
          </a:r>
          <a:r>
            <a:rPr kumimoji="1" lang="ja-JP" altLang="en-US" sz="800">
              <a:latin typeface="ＭＳ ゴシック" pitchFamily="49" charset="-128"/>
              <a:ea typeface="ＭＳ ゴシック" pitchFamily="49" charset="-128"/>
            </a:rPr>
            <a:t>億円を積み立てたことにより、</a:t>
          </a:r>
          <a:r>
            <a:rPr kumimoji="1" lang="en-US" altLang="ja-JP" sz="800">
              <a:latin typeface="ＭＳ ゴシック" pitchFamily="49" charset="-128"/>
              <a:ea typeface="ＭＳ ゴシック" pitchFamily="49" charset="-128"/>
            </a:rPr>
            <a:t>5.57</a:t>
          </a:r>
          <a:r>
            <a:rPr kumimoji="1" lang="ja-JP" altLang="en-US" sz="800">
              <a:latin typeface="ＭＳ ゴシック" pitchFamily="49" charset="-128"/>
              <a:ea typeface="ＭＳ ゴシック" pitchFamily="49" charset="-128"/>
            </a:rPr>
            <a:t>ポイントの増となった。</a:t>
          </a:r>
        </a:p>
        <a:p>
          <a:r>
            <a:rPr kumimoji="1" lang="ja-JP" altLang="en-US" sz="800">
              <a:latin typeface="ＭＳ ゴシック" pitchFamily="49" charset="-128"/>
              <a:ea typeface="ＭＳ ゴシック" pitchFamily="49" charset="-128"/>
            </a:rPr>
            <a:t>〇実質収支額</a:t>
          </a:r>
        </a:p>
        <a:p>
          <a:r>
            <a:rPr kumimoji="1" lang="ja-JP" altLang="en-US" sz="800">
              <a:latin typeface="ＭＳ ゴシック" pitchFamily="49" charset="-128"/>
              <a:ea typeface="ＭＳ ゴシック" pitchFamily="49" charset="-128"/>
            </a:rPr>
            <a:t>　継続的な行政計画への取り組みに伴う財源確保と徹底的な事務事業の見直しによる歳出抑制により、継続的に黒字を確保している。</a:t>
          </a:r>
        </a:p>
        <a:p>
          <a:r>
            <a:rPr kumimoji="1" lang="ja-JP" altLang="en-US" sz="800">
              <a:latin typeface="ＭＳ ゴシック" pitchFamily="49" charset="-128"/>
              <a:ea typeface="ＭＳ ゴシック" pitchFamily="49" charset="-128"/>
            </a:rPr>
            <a:t>〇実質単年度収支</a:t>
          </a:r>
        </a:p>
        <a:p>
          <a:r>
            <a:rPr kumimoji="1" lang="ja-JP" altLang="en-US" sz="800">
              <a:latin typeface="ＭＳ ゴシック" pitchFamily="49" charset="-128"/>
              <a:ea typeface="ＭＳ ゴシック" pitchFamily="49" charset="-128"/>
            </a:rPr>
            <a:t>　新型コロナウイルス対応地方創生臨時交付金や市税などの歳入増、事務事業の見直しによる歳出抑制などにより黒字となった。</a:t>
          </a:r>
        </a:p>
        <a:p>
          <a:r>
            <a:rPr kumimoji="1" lang="ja-JP" altLang="en-US" sz="800">
              <a:latin typeface="ＭＳ ゴシック" pitchFamily="49" charset="-128"/>
              <a:ea typeface="ＭＳ ゴシック" pitchFamily="49" charset="-128"/>
            </a:rPr>
            <a:t>〇今後の見通し</a:t>
          </a:r>
        </a:p>
        <a:p>
          <a:r>
            <a:rPr kumimoji="1" lang="ja-JP" altLang="en-US" sz="800">
              <a:latin typeface="ＭＳ ゴシック" pitchFamily="49" charset="-128"/>
              <a:ea typeface="ＭＳ ゴシック" pitchFamily="49" charset="-128"/>
            </a:rPr>
            <a:t>　増大する公共施設の老朽化対策や社会保障経費の増に加え、人口減少に伴う地方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〇現状</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年度以降、各会計においていずれも黒字を保っている。</a:t>
          </a:r>
        </a:p>
        <a:p>
          <a:r>
            <a:rPr kumimoji="1" lang="ja-JP" altLang="en-US" sz="1100">
              <a:latin typeface="ＭＳ ゴシック" pitchFamily="49" charset="-128"/>
              <a:ea typeface="ＭＳ ゴシック" pitchFamily="49" charset="-128"/>
            </a:rPr>
            <a:t>　一般会計は新型コロナウイルス感染症の関連給付事業の一部終了や新庁舎建設完了に伴い、歳出決算総額は減となったが、地方税、地方交付税などの増に伴い歳入決算総額は増となり、歳入歳出差引額から翌年度に繰り越すべき財源を差し引いた実質収支額で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百万円と前年度に比べ、１億</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百万円の増となっている。</a:t>
          </a:r>
        </a:p>
        <a:p>
          <a:r>
            <a:rPr kumimoji="1" lang="ja-JP" altLang="en-US" sz="1100">
              <a:latin typeface="ＭＳ ゴシック" pitchFamily="49" charset="-128"/>
              <a:ea typeface="ＭＳ ゴシック" pitchFamily="49" charset="-128"/>
            </a:rPr>
            <a:t>　病院事業会計は、平成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年度以降、経常損失が常態化していたが、新型コロナウイルス感染症関連補助金の増や外来収入増の要因から、経常収益も含め黒字転換となった。引き続き、経営改善などを推進し、黒字を保つよう努める。</a:t>
          </a:r>
        </a:p>
        <a:p>
          <a:r>
            <a:rPr kumimoji="1" lang="ja-JP" altLang="en-US" sz="1100">
              <a:latin typeface="ＭＳ ゴシック" pitchFamily="49" charset="-128"/>
              <a:ea typeface="ＭＳ ゴシック" pitchFamily="49" charset="-128"/>
            </a:rPr>
            <a:t>　介護保険事業特別会計は、繰越金等により歳入が増となる一方、歳出は微増となり、歳入の増加の幅が大きかったため、黒字額が増となっている。</a:t>
          </a:r>
        </a:p>
        <a:p>
          <a:r>
            <a:rPr kumimoji="1" lang="ja-JP" altLang="en-US" sz="1100">
              <a:latin typeface="ＭＳ ゴシック" pitchFamily="49" charset="-128"/>
              <a:ea typeface="ＭＳ ゴシック" pitchFamily="49" charset="-128"/>
            </a:rPr>
            <a:t>　公共下水道事業会計は、地方公営企業会計の適用に伴い、令和元年度より公営企業会計に移行されたが、慢性的な資金不足を抱えており、一般会計からの多額の繰入金が必要となっている。</a:t>
          </a:r>
        </a:p>
        <a:p>
          <a:r>
            <a:rPr kumimoji="1" lang="ja-JP" altLang="en-US" sz="1100">
              <a:latin typeface="ＭＳ ゴシック" pitchFamily="49" charset="-128"/>
              <a:ea typeface="ＭＳ ゴシック" pitchFamily="49" charset="-128"/>
            </a:rPr>
            <a:t>　その他会計については、前年度と同水準で推移している。</a:t>
          </a:r>
        </a:p>
        <a:p>
          <a:r>
            <a:rPr kumimoji="1" lang="ja-JP" altLang="en-US" sz="1100">
              <a:latin typeface="ＭＳ ゴシック" pitchFamily="49" charset="-128"/>
              <a:ea typeface="ＭＳ ゴシック" pitchFamily="49" charset="-128"/>
            </a:rPr>
            <a:t>〇今後の対応</a:t>
          </a:r>
        </a:p>
        <a:p>
          <a:r>
            <a:rPr kumimoji="1" lang="ja-JP" altLang="en-US" sz="1100">
              <a:latin typeface="ＭＳ ゴシック" pitchFamily="49" charset="-128"/>
              <a:ea typeface="ＭＳ ゴシック" pitchFamily="49" charset="-128"/>
            </a:rPr>
            <a:t>　各会計において、行財政改革の取り組みを推進し、使用料の見直しなどによる歳入確保、補助金交付基準の明確化、補助金の見直し及び廃止などによる歳出削減を図り、適切な財政運営に努める。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63865857</v>
      </c>
      <c r="BO4" s="449"/>
      <c r="BP4" s="449"/>
      <c r="BQ4" s="449"/>
      <c r="BR4" s="449"/>
      <c r="BS4" s="449"/>
      <c r="BT4" s="449"/>
      <c r="BU4" s="450"/>
      <c r="BV4" s="448">
        <v>67216401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10.7</v>
      </c>
      <c r="CU4" s="589"/>
      <c r="CV4" s="589"/>
      <c r="CW4" s="589"/>
      <c r="CX4" s="589"/>
      <c r="CY4" s="589"/>
      <c r="CZ4" s="589"/>
      <c r="DA4" s="590"/>
      <c r="DB4" s="588">
        <v>10</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60378568</v>
      </c>
      <c r="BO5" s="420"/>
      <c r="BP5" s="420"/>
      <c r="BQ5" s="420"/>
      <c r="BR5" s="420"/>
      <c r="BS5" s="420"/>
      <c r="BT5" s="420"/>
      <c r="BU5" s="421"/>
      <c r="BV5" s="419">
        <v>63954374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91.2</v>
      </c>
      <c r="CU5" s="417"/>
      <c r="CV5" s="417"/>
      <c r="CW5" s="417"/>
      <c r="CX5" s="417"/>
      <c r="CY5" s="417"/>
      <c r="CZ5" s="417"/>
      <c r="DA5" s="418"/>
      <c r="DB5" s="416">
        <v>88.5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3487289</v>
      </c>
      <c r="BO6" s="420"/>
      <c r="BP6" s="420"/>
      <c r="BQ6" s="420"/>
      <c r="BR6" s="420"/>
      <c r="BS6" s="420"/>
      <c r="BT6" s="420"/>
      <c r="BU6" s="421"/>
      <c r="BV6" s="419">
        <v>3262027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93.4</v>
      </c>
      <c r="CU6" s="563"/>
      <c r="CV6" s="563"/>
      <c r="CW6" s="563"/>
      <c r="CX6" s="563"/>
      <c r="CY6" s="563"/>
      <c r="CZ6" s="563"/>
      <c r="DA6" s="564"/>
      <c r="DB6" s="562">
        <v>94.6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461653</v>
      </c>
      <c r="BO7" s="420"/>
      <c r="BP7" s="420"/>
      <c r="BQ7" s="420"/>
      <c r="BR7" s="420"/>
      <c r="BS7" s="420"/>
      <c r="BT7" s="420"/>
      <c r="BU7" s="421"/>
      <c r="BV7" s="419">
        <v>351199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28233163</v>
      </c>
      <c r="CU7" s="420"/>
      <c r="CV7" s="420"/>
      <c r="CW7" s="420"/>
      <c r="CX7" s="420"/>
      <c r="CY7" s="420"/>
      <c r="CZ7" s="420"/>
      <c r="DA7" s="421"/>
      <c r="DB7" s="419">
        <v>29022696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3025636</v>
      </c>
      <c r="BO8" s="420"/>
      <c r="BP8" s="420"/>
      <c r="BQ8" s="420"/>
      <c r="BR8" s="420"/>
      <c r="BS8" s="420"/>
      <c r="BT8" s="420"/>
      <c r="BU8" s="421"/>
      <c r="BV8" s="419">
        <v>2910828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136845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114808</v>
      </c>
      <c r="BO9" s="420"/>
      <c r="BP9" s="420"/>
      <c r="BQ9" s="420"/>
      <c r="BR9" s="420"/>
      <c r="BS9" s="420"/>
      <c r="BT9" s="420"/>
      <c r="BU9" s="421"/>
      <c r="BV9" s="419">
        <v>553141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10.3</v>
      </c>
      <c r="CU9" s="417"/>
      <c r="CV9" s="417"/>
      <c r="CW9" s="417"/>
      <c r="CX9" s="417"/>
      <c r="CY9" s="417"/>
      <c r="CZ9" s="417"/>
      <c r="DA9" s="418"/>
      <c r="DB9" s="416">
        <v>10.4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139462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11279</v>
      </c>
      <c r="BO10" s="420"/>
      <c r="BP10" s="420"/>
      <c r="BQ10" s="420"/>
      <c r="BR10" s="420"/>
      <c r="BS10" s="420"/>
      <c r="BT10" s="420"/>
      <c r="BU10" s="421"/>
      <c r="BV10" s="419">
        <v>9794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110</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137199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110</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132135</v>
      </c>
      <c r="S13" s="507"/>
      <c r="T13" s="507"/>
      <c r="U13" s="507"/>
      <c r="V13" s="508"/>
      <c r="W13" s="509" t="s">
        <v>140</v>
      </c>
      <c r="X13" s="405"/>
      <c r="Y13" s="405"/>
      <c r="Z13" s="405"/>
      <c r="AA13" s="405"/>
      <c r="AB13" s="406"/>
      <c r="AC13" s="372">
        <v>1917</v>
      </c>
      <c r="AD13" s="373"/>
      <c r="AE13" s="373"/>
      <c r="AF13" s="373"/>
      <c r="AG13" s="374"/>
      <c r="AH13" s="372">
        <v>2063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126087</v>
      </c>
      <c r="BO13" s="420"/>
      <c r="BP13" s="420"/>
      <c r="BQ13" s="420"/>
      <c r="BR13" s="420"/>
      <c r="BS13" s="420"/>
      <c r="BT13" s="420"/>
      <c r="BU13" s="421"/>
      <c r="BV13" s="419">
        <v>562935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6.5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137722</v>
      </c>
      <c r="S14" s="507"/>
      <c r="T14" s="507"/>
      <c r="U14" s="507"/>
      <c r="V14" s="508"/>
      <c r="W14" s="510"/>
      <c r="X14" s="408"/>
      <c r="Y14" s="408"/>
      <c r="Z14" s="408"/>
      <c r="AA14" s="408"/>
      <c r="AB14" s="409"/>
      <c r="AC14" s="499">
        <v>2.8</v>
      </c>
      <c r="AD14" s="500"/>
      <c r="AE14" s="500"/>
      <c r="AF14" s="500"/>
      <c r="AG14" s="501"/>
      <c r="AH14" s="499">
        <v>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v>8.4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133013</v>
      </c>
      <c r="S15" s="507"/>
      <c r="T15" s="507"/>
      <c r="U15" s="507"/>
      <c r="V15" s="508"/>
      <c r="W15" s="509" t="s">
        <v>147</v>
      </c>
      <c r="X15" s="405"/>
      <c r="Y15" s="405"/>
      <c r="Z15" s="405"/>
      <c r="AA15" s="405"/>
      <c r="AB15" s="406"/>
      <c r="AC15" s="372">
        <v>24926</v>
      </c>
      <c r="AD15" s="373"/>
      <c r="AE15" s="373"/>
      <c r="AF15" s="373"/>
      <c r="AG15" s="374"/>
      <c r="AH15" s="372">
        <v>25386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18745881</v>
      </c>
      <c r="BO15" s="449"/>
      <c r="BP15" s="449"/>
      <c r="BQ15" s="449"/>
      <c r="BR15" s="449"/>
      <c r="BS15" s="449"/>
      <c r="BT15" s="449"/>
      <c r="BU15" s="450"/>
      <c r="BV15" s="448">
        <v>17908796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36.4</v>
      </c>
      <c r="AD16" s="500"/>
      <c r="AE16" s="500"/>
      <c r="AF16" s="500"/>
      <c r="AG16" s="501"/>
      <c r="AH16" s="499">
        <v>36.700000000000003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22574517</v>
      </c>
      <c r="BO16" s="420"/>
      <c r="BP16" s="420"/>
      <c r="BQ16" s="420"/>
      <c r="BR16" s="420"/>
      <c r="BS16" s="420"/>
      <c r="BT16" s="420"/>
      <c r="BU16" s="421"/>
      <c r="BV16" s="419">
        <v>21619984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41646</v>
      </c>
      <c r="AD17" s="373"/>
      <c r="AE17" s="373"/>
      <c r="AF17" s="373"/>
      <c r="AG17" s="374"/>
      <c r="AH17" s="372">
        <v>41766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23757134</v>
      </c>
      <c r="BO17" s="420"/>
      <c r="BP17" s="420"/>
      <c r="BQ17" s="420"/>
      <c r="BR17" s="420"/>
      <c r="BS17" s="420"/>
      <c r="BT17" s="420"/>
      <c r="BU17" s="421"/>
      <c r="BV17" s="419">
        <v>22668247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70.3</v>
      </c>
      <c r="M18" s="472"/>
      <c r="N18" s="472"/>
      <c r="O18" s="472"/>
      <c r="P18" s="472"/>
      <c r="Q18" s="472"/>
      <c r="R18" s="473"/>
      <c r="S18" s="473"/>
      <c r="T18" s="473"/>
      <c r="U18" s="473"/>
      <c r="V18" s="474"/>
      <c r="W18" s="490"/>
      <c r="X18" s="491"/>
      <c r="Y18" s="491"/>
      <c r="Z18" s="491"/>
      <c r="AA18" s="491"/>
      <c r="AB18" s="515"/>
      <c r="AC18" s="389">
        <v>60.8</v>
      </c>
      <c r="AD18" s="390"/>
      <c r="AE18" s="390"/>
      <c r="AF18" s="390"/>
      <c r="AG18" s="475"/>
      <c r="AH18" s="389">
        <v>60.3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26403472</v>
      </c>
      <c r="BO18" s="420"/>
      <c r="BP18" s="420"/>
      <c r="BQ18" s="420"/>
      <c r="BR18" s="420"/>
      <c r="BS18" s="420"/>
      <c r="BT18" s="420"/>
      <c r="BU18" s="421"/>
      <c r="BV18" s="419">
        <v>26377279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1947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42480512</v>
      </c>
      <c r="BO19" s="420"/>
      <c r="BP19" s="420"/>
      <c r="BQ19" s="420"/>
      <c r="BR19" s="420"/>
      <c r="BS19" s="420"/>
      <c r="BT19" s="420"/>
      <c r="BU19" s="421"/>
      <c r="BV19" s="419">
        <v>41337926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53243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53218049</v>
      </c>
      <c r="BO22" s="449"/>
      <c r="BP22" s="449"/>
      <c r="BQ22" s="449"/>
      <c r="BR22" s="449"/>
      <c r="BS22" s="449"/>
      <c r="BT22" s="449"/>
      <c r="BU22" s="450"/>
      <c r="BV22" s="448">
        <v>54402737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49230710</v>
      </c>
      <c r="BO23" s="420"/>
      <c r="BP23" s="420"/>
      <c r="BQ23" s="420"/>
      <c r="BR23" s="420"/>
      <c r="BS23" s="420"/>
      <c r="BT23" s="420"/>
      <c r="BU23" s="421"/>
      <c r="BV23" s="419">
        <v>50011236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8840</v>
      </c>
      <c r="R24" s="373"/>
      <c r="S24" s="373"/>
      <c r="T24" s="373"/>
      <c r="U24" s="373"/>
      <c r="V24" s="374"/>
      <c r="W24" s="462"/>
      <c r="X24" s="399"/>
      <c r="Y24" s="400"/>
      <c r="Z24" s="375" t="s">
        <v>172</v>
      </c>
      <c r="AA24" s="376"/>
      <c r="AB24" s="376"/>
      <c r="AC24" s="376"/>
      <c r="AD24" s="376"/>
      <c r="AE24" s="376"/>
      <c r="AF24" s="376"/>
      <c r="AG24" s="377"/>
      <c r="AH24" s="372">
        <v>729</v>
      </c>
      <c r="AI24" s="373"/>
      <c r="AJ24" s="373"/>
      <c r="AK24" s="373"/>
      <c r="AL24" s="374"/>
      <c r="AM24" s="372">
        <v>2281770</v>
      </c>
      <c r="AN24" s="373"/>
      <c r="AO24" s="373"/>
      <c r="AP24" s="373"/>
      <c r="AQ24" s="373"/>
      <c r="AR24" s="374"/>
      <c r="AS24" s="372">
        <v>3130</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32645391</v>
      </c>
      <c r="BO24" s="420"/>
      <c r="BP24" s="420"/>
      <c r="BQ24" s="420"/>
      <c r="BR24" s="420"/>
      <c r="BS24" s="420"/>
      <c r="BT24" s="420"/>
      <c r="BU24" s="421"/>
      <c r="BV24" s="419">
        <v>32729042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2</v>
      </c>
      <c r="M25" s="373"/>
      <c r="N25" s="373"/>
      <c r="O25" s="373"/>
      <c r="P25" s="374"/>
      <c r="Q25" s="372">
        <v>7080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131</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4420395</v>
      </c>
      <c r="BO25" s="449"/>
      <c r="BP25" s="449"/>
      <c r="BQ25" s="449"/>
      <c r="BR25" s="449"/>
      <c r="BS25" s="449"/>
      <c r="BT25" s="449"/>
      <c r="BU25" s="450"/>
      <c r="BV25" s="448">
        <v>7655065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6530</v>
      </c>
      <c r="R26" s="373"/>
      <c r="S26" s="373"/>
      <c r="T26" s="373"/>
      <c r="U26" s="373"/>
      <c r="V26" s="374"/>
      <c r="W26" s="462"/>
      <c r="X26" s="399"/>
      <c r="Y26" s="400"/>
      <c r="Z26" s="375" t="s">
        <v>179</v>
      </c>
      <c r="AA26" s="430"/>
      <c r="AB26" s="430"/>
      <c r="AC26" s="430"/>
      <c r="AD26" s="430"/>
      <c r="AE26" s="430"/>
      <c r="AF26" s="430"/>
      <c r="AG26" s="431"/>
      <c r="AH26" s="372">
        <v>35</v>
      </c>
      <c r="AI26" s="373"/>
      <c r="AJ26" s="373"/>
      <c r="AK26" s="373"/>
      <c r="AL26" s="374"/>
      <c r="AM26" s="372">
        <v>114170</v>
      </c>
      <c r="AN26" s="373"/>
      <c r="AO26" s="373"/>
      <c r="AP26" s="373"/>
      <c r="AQ26" s="373"/>
      <c r="AR26" s="374"/>
      <c r="AS26" s="372">
        <v>3262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4900</v>
      </c>
      <c r="R27" s="373"/>
      <c r="S27" s="373"/>
      <c r="T27" s="373"/>
      <c r="U27" s="373"/>
      <c r="V27" s="374"/>
      <c r="W27" s="462"/>
      <c r="X27" s="399"/>
      <c r="Y27" s="400"/>
      <c r="Z27" s="375" t="s">
        <v>182</v>
      </c>
      <c r="AA27" s="376"/>
      <c r="AB27" s="376"/>
      <c r="AC27" s="376"/>
      <c r="AD27" s="376"/>
      <c r="AE27" s="376"/>
      <c r="AF27" s="376"/>
      <c r="AG27" s="377"/>
      <c r="AH27" s="372">
        <v>39</v>
      </c>
      <c r="AI27" s="373"/>
      <c r="AJ27" s="373"/>
      <c r="AK27" s="373"/>
      <c r="AL27" s="374"/>
      <c r="AM27" s="372">
        <v>130910</v>
      </c>
      <c r="AN27" s="373"/>
      <c r="AO27" s="373"/>
      <c r="AP27" s="373"/>
      <c r="AQ27" s="373"/>
      <c r="AR27" s="374"/>
      <c r="AS27" s="372">
        <v>3357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2062601</v>
      </c>
      <c r="BO27" s="454"/>
      <c r="BP27" s="454"/>
      <c r="BQ27" s="454"/>
      <c r="BR27" s="454"/>
      <c r="BS27" s="454"/>
      <c r="BT27" s="454"/>
      <c r="BU27" s="455"/>
      <c r="BV27" s="453">
        <v>2059311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4263</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7747022</v>
      </c>
      <c r="BO28" s="449"/>
      <c r="BP28" s="449"/>
      <c r="BQ28" s="449"/>
      <c r="BR28" s="449"/>
      <c r="BS28" s="449"/>
      <c r="BT28" s="449"/>
      <c r="BU28" s="450"/>
      <c r="BV28" s="448">
        <v>6346743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19</v>
      </c>
      <c r="M29" s="373"/>
      <c r="N29" s="373"/>
      <c r="O29" s="373"/>
      <c r="P29" s="374"/>
      <c r="Q29" s="372">
        <v>4018</v>
      </c>
      <c r="R29" s="373"/>
      <c r="S29" s="373"/>
      <c r="T29" s="373"/>
      <c r="U29" s="373"/>
      <c r="V29" s="374"/>
      <c r="W29" s="463"/>
      <c r="X29" s="464"/>
      <c r="Y29" s="465"/>
      <c r="Z29" s="375" t="s">
        <v>188</v>
      </c>
      <c r="AA29" s="376"/>
      <c r="AB29" s="376"/>
      <c r="AC29" s="376"/>
      <c r="AD29" s="376"/>
      <c r="AE29" s="376"/>
      <c r="AF29" s="376"/>
      <c r="AG29" s="377"/>
      <c r="AH29" s="372">
        <v>768</v>
      </c>
      <c r="AI29" s="373"/>
      <c r="AJ29" s="373"/>
      <c r="AK29" s="373"/>
      <c r="AL29" s="374"/>
      <c r="AM29" s="372">
        <v>2412680</v>
      </c>
      <c r="AN29" s="373"/>
      <c r="AO29" s="373"/>
      <c r="AP29" s="373"/>
      <c r="AQ29" s="373"/>
      <c r="AR29" s="374"/>
      <c r="AS29" s="372">
        <v>3142</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5256287</v>
      </c>
      <c r="BO29" s="420"/>
      <c r="BP29" s="420"/>
      <c r="BQ29" s="420"/>
      <c r="BR29" s="420"/>
      <c r="BS29" s="420"/>
      <c r="BT29" s="420"/>
      <c r="BU29" s="421"/>
      <c r="BV29" s="419">
        <v>4316121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9041783</v>
      </c>
      <c r="BO30" s="454"/>
      <c r="BP30" s="454"/>
      <c r="BQ30" s="454"/>
      <c r="BR30" s="454"/>
      <c r="BS30" s="454"/>
      <c r="BT30" s="454"/>
      <c r="BU30" s="455"/>
      <c r="BV30" s="453">
        <v>8724256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IF('各会計、関係団体の財政状況及び健全化判断比率'!B35="","",'各会計、関係団体の財政状況及び健全化判断比率'!B35)</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駿遠学園管理組合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焼津水産振興センター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し尿処理事業特別会計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志太広域事務組合（一般会計）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焼津市土地開発公社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土地取得事業特別会計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公共下水道事業会計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志太広域事務組合（看護会計）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焼津市勤労者福祉サービスセンター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港湾事業特別会計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静岡県後期高齢者医療広域連合（普通会計）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静岡県後期高齢者医療広域連合（事業会計）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静岡地方税滞納整理機構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静岡県大井川広域水道企業団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p9Mr9jA3t3vW69yD++AAho1RWzNJIhFHs1FqvX5TrXrdzhrmdOhbV7TGZ0v+LE72pbQN0LOfkwKCZ7cN/hRx4Q==" saltValue="rWNAC/4xqNUIPKCipl1m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11.63</v>
      </c>
      <c r="G34" s="33">
        <v>10.220000000000001</v>
      </c>
      <c r="H34" s="33">
        <v>8.49</v>
      </c>
      <c r="I34" s="33">
        <v>9.33</v>
      </c>
      <c r="J34" s="34">
        <v>11.55</v>
      </c>
      <c r="K34" s="22"/>
      <c r="L34" s="22"/>
      <c r="M34" s="22"/>
      <c r="N34" s="22"/>
      <c r="O34" s="22"/>
      <c r="P34" s="22"/>
    </row>
    <row r="35" spans="1:16" ht="39" customHeight="1" x14ac:dyDescent="0.2">
      <c r="A35" s="22"/>
      <c r="B35" s="35"/>
      <c r="C35" s="1145" t="s">
        <v>569</v>
      </c>
      <c r="D35" s="1146"/>
      <c r="E35" s="1147"/>
      <c r="F35" s="36">
        <v>10.75</v>
      </c>
      <c r="G35" s="37">
        <v>9.7799999999999994</v>
      </c>
      <c r="H35" s="37">
        <v>8.26</v>
      </c>
      <c r="I35" s="37">
        <v>9.56</v>
      </c>
      <c r="J35" s="38">
        <v>10.3</v>
      </c>
      <c r="K35" s="22"/>
      <c r="L35" s="22"/>
      <c r="M35" s="22"/>
      <c r="N35" s="22"/>
      <c r="O35" s="22"/>
      <c r="P35" s="22"/>
    </row>
    <row r="36" spans="1:16" ht="39" customHeight="1" x14ac:dyDescent="0.2">
      <c r="A36" s="22"/>
      <c r="B36" s="35"/>
      <c r="C36" s="1145" t="s">
        <v>570</v>
      </c>
      <c r="D36" s="1146"/>
      <c r="E36" s="1147"/>
      <c r="F36" s="36">
        <v>8.58</v>
      </c>
      <c r="G36" s="37">
        <v>8.1300000000000008</v>
      </c>
      <c r="H36" s="37">
        <v>7.84</v>
      </c>
      <c r="I36" s="37">
        <v>7.25</v>
      </c>
      <c r="J36" s="38">
        <v>6.68</v>
      </c>
      <c r="K36" s="22"/>
      <c r="L36" s="22"/>
      <c r="M36" s="22"/>
      <c r="N36" s="22"/>
      <c r="O36" s="22"/>
      <c r="P36" s="22"/>
    </row>
    <row r="37" spans="1:16" ht="39" customHeight="1" x14ac:dyDescent="0.2">
      <c r="A37" s="22"/>
      <c r="B37" s="35"/>
      <c r="C37" s="1145" t="s">
        <v>571</v>
      </c>
      <c r="D37" s="1146"/>
      <c r="E37" s="1147"/>
      <c r="F37" s="36">
        <v>1.39</v>
      </c>
      <c r="G37" s="37">
        <v>0.84</v>
      </c>
      <c r="H37" s="37">
        <v>1.04</v>
      </c>
      <c r="I37" s="37">
        <v>1.82</v>
      </c>
      <c r="J37" s="38">
        <v>3.09</v>
      </c>
      <c r="K37" s="22"/>
      <c r="L37" s="22"/>
      <c r="M37" s="22"/>
      <c r="N37" s="22"/>
      <c r="O37" s="22"/>
      <c r="P37" s="22"/>
    </row>
    <row r="38" spans="1:16" ht="39" customHeight="1" x14ac:dyDescent="0.2">
      <c r="A38" s="22"/>
      <c r="B38" s="35"/>
      <c r="C38" s="1145" t="s">
        <v>572</v>
      </c>
      <c r="D38" s="1146"/>
      <c r="E38" s="1147"/>
      <c r="F38" s="36">
        <v>0.5</v>
      </c>
      <c r="G38" s="37">
        <v>0.55000000000000004</v>
      </c>
      <c r="H38" s="37">
        <v>0.96</v>
      </c>
      <c r="I38" s="37">
        <v>0.84</v>
      </c>
      <c r="J38" s="38">
        <v>0.41</v>
      </c>
      <c r="K38" s="22"/>
      <c r="L38" s="22"/>
      <c r="M38" s="22"/>
      <c r="N38" s="22"/>
      <c r="O38" s="22"/>
      <c r="P38" s="22"/>
    </row>
    <row r="39" spans="1:16" ht="39" customHeight="1" x14ac:dyDescent="0.2">
      <c r="A39" s="22"/>
      <c r="B39" s="35"/>
      <c r="C39" s="1145" t="s">
        <v>573</v>
      </c>
      <c r="D39" s="1146"/>
      <c r="E39" s="1147"/>
      <c r="F39" s="36">
        <v>0.09</v>
      </c>
      <c r="G39" s="37">
        <v>0.15</v>
      </c>
      <c r="H39" s="37">
        <v>0.16</v>
      </c>
      <c r="I39" s="37">
        <v>0.34</v>
      </c>
      <c r="J39" s="38">
        <v>0.31</v>
      </c>
      <c r="K39" s="22"/>
      <c r="L39" s="22"/>
      <c r="M39" s="22"/>
      <c r="N39" s="22"/>
      <c r="O39" s="22"/>
      <c r="P39" s="22"/>
    </row>
    <row r="40" spans="1:16" ht="39" customHeight="1" x14ac:dyDescent="0.2">
      <c r="A40" s="22"/>
      <c r="B40" s="35"/>
      <c r="C40" s="1145" t="s">
        <v>574</v>
      </c>
      <c r="D40" s="1146"/>
      <c r="E40" s="1147"/>
      <c r="F40" s="36">
        <v>0.17</v>
      </c>
      <c r="G40" s="37">
        <v>0.18</v>
      </c>
      <c r="H40" s="37">
        <v>0.17</v>
      </c>
      <c r="I40" s="37">
        <v>0.17</v>
      </c>
      <c r="J40" s="38">
        <v>0.2</v>
      </c>
      <c r="K40" s="22"/>
      <c r="L40" s="22"/>
      <c r="M40" s="22"/>
      <c r="N40" s="22"/>
      <c r="O40" s="22"/>
      <c r="P40" s="22"/>
    </row>
    <row r="41" spans="1:16" ht="39" customHeight="1" x14ac:dyDescent="0.2">
      <c r="A41" s="22"/>
      <c r="B41" s="35"/>
      <c r="C41" s="1145" t="s">
        <v>575</v>
      </c>
      <c r="D41" s="1146"/>
      <c r="E41" s="1147"/>
      <c r="F41" s="36" t="s">
        <v>521</v>
      </c>
      <c r="G41" s="37">
        <v>0.86</v>
      </c>
      <c r="H41" s="37">
        <v>1.1200000000000001</v>
      </c>
      <c r="I41" s="37">
        <v>1</v>
      </c>
      <c r="J41" s="38">
        <v>0.11</v>
      </c>
      <c r="K41" s="22"/>
      <c r="L41" s="22"/>
      <c r="M41" s="22"/>
      <c r="N41" s="22"/>
      <c r="O41" s="22"/>
      <c r="P41" s="22"/>
    </row>
    <row r="42" spans="1:16" ht="39" customHeight="1" x14ac:dyDescent="0.2">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577</v>
      </c>
      <c r="D43" s="1149"/>
      <c r="E43" s="1150"/>
      <c r="F43" s="41">
        <v>1.34</v>
      </c>
      <c r="G43" s="42">
        <v>0.08</v>
      </c>
      <c r="H43" s="42">
        <v>7.0000000000000007E-2</v>
      </c>
      <c r="I43" s="42">
        <v>0.12</v>
      </c>
      <c r="J43" s="43">
        <v>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V/juvlLwhLY2ZvPN6OKqnbXA+a8NRaYiCqNOo+UaB4HNfLcLpsyY2GIESI8NCWJ4bX+1FyuPvTRS62tYaEXvg==" saltValue="zNLpABd02eIRfMuiQBb+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4307</v>
      </c>
      <c r="L45" s="60">
        <v>4312</v>
      </c>
      <c r="M45" s="60">
        <v>4293</v>
      </c>
      <c r="N45" s="60">
        <v>4322</v>
      </c>
      <c r="O45" s="61">
        <v>4395</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2">
      <c r="A48" s="48"/>
      <c r="B48" s="1178"/>
      <c r="C48" s="1179"/>
      <c r="D48" s="62"/>
      <c r="E48" s="1155" t="s">
        <v>14</v>
      </c>
      <c r="F48" s="1155"/>
      <c r="G48" s="1155"/>
      <c r="H48" s="1155"/>
      <c r="I48" s="1155"/>
      <c r="J48" s="1156"/>
      <c r="K48" s="63">
        <v>1467</v>
      </c>
      <c r="L48" s="64">
        <v>1343</v>
      </c>
      <c r="M48" s="64">
        <v>1355</v>
      </c>
      <c r="N48" s="64">
        <v>1384</v>
      </c>
      <c r="O48" s="65">
        <v>1351</v>
      </c>
      <c r="P48" s="48"/>
      <c r="Q48" s="48"/>
      <c r="R48" s="48"/>
      <c r="S48" s="48"/>
      <c r="T48" s="48"/>
      <c r="U48" s="48"/>
    </row>
    <row r="49" spans="1:21" ht="30.75" customHeight="1" x14ac:dyDescent="0.2">
      <c r="A49" s="48"/>
      <c r="B49" s="1178"/>
      <c r="C49" s="1179"/>
      <c r="D49" s="62"/>
      <c r="E49" s="1155" t="s">
        <v>15</v>
      </c>
      <c r="F49" s="1155"/>
      <c r="G49" s="1155"/>
      <c r="H49" s="1155"/>
      <c r="I49" s="1155"/>
      <c r="J49" s="1156"/>
      <c r="K49" s="63">
        <v>101</v>
      </c>
      <c r="L49" s="64">
        <v>104</v>
      </c>
      <c r="M49" s="64">
        <v>104</v>
      </c>
      <c r="N49" s="64">
        <v>143</v>
      </c>
      <c r="O49" s="65">
        <v>202</v>
      </c>
      <c r="P49" s="48"/>
      <c r="Q49" s="48"/>
      <c r="R49" s="48"/>
      <c r="S49" s="48"/>
      <c r="T49" s="48"/>
      <c r="U49" s="48"/>
    </row>
    <row r="50" spans="1:21" ht="30.75" customHeight="1" x14ac:dyDescent="0.2">
      <c r="A50" s="48"/>
      <c r="B50" s="1178"/>
      <c r="C50" s="1179"/>
      <c r="D50" s="62"/>
      <c r="E50" s="1155" t="s">
        <v>16</v>
      </c>
      <c r="F50" s="1155"/>
      <c r="G50" s="1155"/>
      <c r="H50" s="1155"/>
      <c r="I50" s="1155"/>
      <c r="J50" s="1156"/>
      <c r="K50" s="63">
        <v>3</v>
      </c>
      <c r="L50" s="64">
        <v>3</v>
      </c>
      <c r="M50" s="64">
        <v>3</v>
      </c>
      <c r="N50" s="64">
        <v>3</v>
      </c>
      <c r="O50" s="65">
        <v>1</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4375</v>
      </c>
      <c r="L52" s="64">
        <v>4190</v>
      </c>
      <c r="M52" s="64">
        <v>4108</v>
      </c>
      <c r="N52" s="64">
        <v>4240</v>
      </c>
      <c r="O52" s="65">
        <v>4362</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1503</v>
      </c>
      <c r="L53" s="69">
        <v>1572</v>
      </c>
      <c r="M53" s="69">
        <v>1647</v>
      </c>
      <c r="N53" s="69">
        <v>1612</v>
      </c>
      <c r="O53" s="70">
        <v>1587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Mu1Q3mGz3POyXvWs6UfyrNoSTqDOBff2n0RAnqKz+sCLOj5pDgnd/g6QglPCaja90IAmqASR1ednh5XDXrxiw==" saltValue="q3e4iuZnw3oyMNX8W8Lq8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96" t="s">
        <v>31</v>
      </c>
      <c r="C41" s="1197"/>
      <c r="D41" s="105"/>
      <c r="E41" s="1198" t="s">
        <v>32</v>
      </c>
      <c r="F41" s="1198"/>
      <c r="G41" s="1198"/>
      <c r="H41" s="1199"/>
      <c r="I41" s="355">
        <v>48156</v>
      </c>
      <c r="J41" s="356">
        <v>49449</v>
      </c>
      <c r="K41" s="356">
        <v>51840</v>
      </c>
      <c r="L41" s="356">
        <v>54403</v>
      </c>
      <c r="M41" s="357">
        <v>53218</v>
      </c>
    </row>
    <row r="42" spans="2:13" ht="27.75" customHeight="1" x14ac:dyDescent="0.2">
      <c r="B42" s="1186"/>
      <c r="C42" s="1187"/>
      <c r="D42" s="106"/>
      <c r="E42" s="1190" t="s">
        <v>33</v>
      </c>
      <c r="F42" s="1190"/>
      <c r="G42" s="1190"/>
      <c r="H42" s="1191"/>
      <c r="I42" s="358">
        <v>15</v>
      </c>
      <c r="J42" s="359">
        <v>12</v>
      </c>
      <c r="K42" s="359">
        <v>9</v>
      </c>
      <c r="L42" s="359">
        <v>6</v>
      </c>
      <c r="M42" s="360">
        <v>5</v>
      </c>
    </row>
    <row r="43" spans="2:13" ht="27.75" customHeight="1" x14ac:dyDescent="0.2">
      <c r="B43" s="1186"/>
      <c r="C43" s="1187"/>
      <c r="D43" s="106"/>
      <c r="E43" s="1190" t="s">
        <v>34</v>
      </c>
      <c r="F43" s="1190"/>
      <c r="G43" s="1190"/>
      <c r="H43" s="1191"/>
      <c r="I43" s="358">
        <v>11946</v>
      </c>
      <c r="J43" s="359">
        <v>11649</v>
      </c>
      <c r="K43" s="359">
        <v>11597</v>
      </c>
      <c r="L43" s="359">
        <v>10517</v>
      </c>
      <c r="M43" s="360">
        <v>10025</v>
      </c>
    </row>
    <row r="44" spans="2:13" ht="27.75" customHeight="1" x14ac:dyDescent="0.2">
      <c r="B44" s="1186"/>
      <c r="C44" s="1187"/>
      <c r="D44" s="106"/>
      <c r="E44" s="1190" t="s">
        <v>35</v>
      </c>
      <c r="F44" s="1190"/>
      <c r="G44" s="1190"/>
      <c r="H44" s="1191"/>
      <c r="I44" s="358">
        <v>1022</v>
      </c>
      <c r="J44" s="359">
        <v>1347</v>
      </c>
      <c r="K44" s="359">
        <v>3550</v>
      </c>
      <c r="L44" s="359">
        <v>3430</v>
      </c>
      <c r="M44" s="360">
        <v>3274</v>
      </c>
    </row>
    <row r="45" spans="2:13" ht="27.75" customHeight="1" x14ac:dyDescent="0.2">
      <c r="B45" s="1186"/>
      <c r="C45" s="1187"/>
      <c r="D45" s="106"/>
      <c r="E45" s="1190" t="s">
        <v>36</v>
      </c>
      <c r="F45" s="1190"/>
      <c r="G45" s="1190"/>
      <c r="H45" s="1191"/>
      <c r="I45" s="358">
        <v>6509</v>
      </c>
      <c r="J45" s="359">
        <v>6631</v>
      </c>
      <c r="K45" s="359">
        <v>6516</v>
      </c>
      <c r="L45" s="359">
        <v>6753</v>
      </c>
      <c r="M45" s="360">
        <v>6830</v>
      </c>
    </row>
    <row r="46" spans="2:13" ht="27.75" customHeight="1" x14ac:dyDescent="0.2">
      <c r="B46" s="1186"/>
      <c r="C46" s="1187"/>
      <c r="D46" s="107"/>
      <c r="E46" s="1190" t="s">
        <v>37</v>
      </c>
      <c r="F46" s="1190"/>
      <c r="G46" s="1190"/>
      <c r="H46" s="1191"/>
      <c r="I46" s="358">
        <v>86</v>
      </c>
      <c r="J46" s="359">
        <v>38</v>
      </c>
      <c r="K46" s="359" t="s">
        <v>521</v>
      </c>
      <c r="L46" s="359" t="s">
        <v>521</v>
      </c>
      <c r="M46" s="360" t="s">
        <v>521</v>
      </c>
    </row>
    <row r="47" spans="2:13" ht="27.75" customHeight="1" x14ac:dyDescent="0.2">
      <c r="B47" s="1186"/>
      <c r="C47" s="1187"/>
      <c r="D47" s="108"/>
      <c r="E47" s="1200" t="s">
        <v>38</v>
      </c>
      <c r="F47" s="1201"/>
      <c r="G47" s="1201"/>
      <c r="H47" s="1202"/>
      <c r="I47" s="358" t="s">
        <v>521</v>
      </c>
      <c r="J47" s="359" t="s">
        <v>521</v>
      </c>
      <c r="K47" s="359" t="s">
        <v>521</v>
      </c>
      <c r="L47" s="359" t="s">
        <v>521</v>
      </c>
      <c r="M47" s="360" t="s">
        <v>521</v>
      </c>
    </row>
    <row r="48" spans="2:13" ht="27.75" customHeight="1" x14ac:dyDescent="0.2">
      <c r="B48" s="1186"/>
      <c r="C48" s="1187"/>
      <c r="D48" s="106"/>
      <c r="E48" s="1190" t="s">
        <v>39</v>
      </c>
      <c r="F48" s="1190"/>
      <c r="G48" s="1190"/>
      <c r="H48" s="1191"/>
      <c r="I48" s="358" t="s">
        <v>521</v>
      </c>
      <c r="J48" s="359" t="s">
        <v>521</v>
      </c>
      <c r="K48" s="359" t="s">
        <v>521</v>
      </c>
      <c r="L48" s="359" t="s">
        <v>521</v>
      </c>
      <c r="M48" s="360" t="s">
        <v>521</v>
      </c>
    </row>
    <row r="49" spans="2:13" ht="27.75" customHeight="1" x14ac:dyDescent="0.2">
      <c r="B49" s="1188"/>
      <c r="C49" s="1189"/>
      <c r="D49" s="106"/>
      <c r="E49" s="1190" t="s">
        <v>40</v>
      </c>
      <c r="F49" s="1190"/>
      <c r="G49" s="1190"/>
      <c r="H49" s="1191"/>
      <c r="I49" s="358" t="s">
        <v>521</v>
      </c>
      <c r="J49" s="359" t="s">
        <v>521</v>
      </c>
      <c r="K49" s="359" t="s">
        <v>521</v>
      </c>
      <c r="L49" s="359" t="s">
        <v>521</v>
      </c>
      <c r="M49" s="360" t="s">
        <v>521</v>
      </c>
    </row>
    <row r="50" spans="2:13" ht="27.75" customHeight="1" x14ac:dyDescent="0.2">
      <c r="B50" s="1184" t="s">
        <v>41</v>
      </c>
      <c r="C50" s="1185"/>
      <c r="D50" s="109"/>
      <c r="E50" s="1190" t="s">
        <v>42</v>
      </c>
      <c r="F50" s="1190"/>
      <c r="G50" s="1190"/>
      <c r="H50" s="1191"/>
      <c r="I50" s="358">
        <v>18799</v>
      </c>
      <c r="J50" s="359">
        <v>18974</v>
      </c>
      <c r="K50" s="359">
        <v>18001</v>
      </c>
      <c r="L50" s="359">
        <v>21843</v>
      </c>
      <c r="M50" s="360">
        <v>24514</v>
      </c>
    </row>
    <row r="51" spans="2:13" ht="27.75" customHeight="1" x14ac:dyDescent="0.2">
      <c r="B51" s="1186"/>
      <c r="C51" s="1187"/>
      <c r="D51" s="106"/>
      <c r="E51" s="1190" t="s">
        <v>43</v>
      </c>
      <c r="F51" s="1190"/>
      <c r="G51" s="1190"/>
      <c r="H51" s="1191"/>
      <c r="I51" s="358">
        <v>7833</v>
      </c>
      <c r="J51" s="359">
        <v>7645</v>
      </c>
      <c r="K51" s="359">
        <v>8160</v>
      </c>
      <c r="L51" s="359">
        <v>7525</v>
      </c>
      <c r="M51" s="360">
        <v>7734</v>
      </c>
    </row>
    <row r="52" spans="2:13" ht="27.75" customHeight="1" x14ac:dyDescent="0.2">
      <c r="B52" s="1188"/>
      <c r="C52" s="1189"/>
      <c r="D52" s="106"/>
      <c r="E52" s="1190" t="s">
        <v>44</v>
      </c>
      <c r="F52" s="1190"/>
      <c r="G52" s="1190"/>
      <c r="H52" s="1191"/>
      <c r="I52" s="358">
        <v>40622</v>
      </c>
      <c r="J52" s="359">
        <v>40827</v>
      </c>
      <c r="K52" s="359">
        <v>44102</v>
      </c>
      <c r="L52" s="359">
        <v>43575</v>
      </c>
      <c r="M52" s="360">
        <v>42188</v>
      </c>
    </row>
    <row r="53" spans="2:13" ht="27.75" customHeight="1" thickBot="1" x14ac:dyDescent="0.25">
      <c r="B53" s="1192" t="s">
        <v>45</v>
      </c>
      <c r="C53" s="1193"/>
      <c r="D53" s="110"/>
      <c r="E53" s="1194" t="s">
        <v>46</v>
      </c>
      <c r="F53" s="1194"/>
      <c r="G53" s="1194"/>
      <c r="H53" s="1195"/>
      <c r="I53" s="361">
        <v>480</v>
      </c>
      <c r="J53" s="362">
        <v>1680</v>
      </c>
      <c r="K53" s="362">
        <v>3250</v>
      </c>
      <c r="L53" s="362">
        <v>2166</v>
      </c>
      <c r="M53" s="363">
        <v>-1084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R2wzC4ti4D8iSax9tbyPSW5yEcDVZXrxTNG4lA3Iu355lA77ygU3G1NPDphtwrnQvEEmwcLitdiQfFXmGJ5fCQ==" saltValue="fXRpGJACsbzTXfKArzmU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5190</v>
      </c>
      <c r="G55" s="122">
        <v>6347</v>
      </c>
      <c r="H55" s="123">
        <v>7747</v>
      </c>
    </row>
    <row r="56" spans="2:8" ht="52.5" customHeight="1" x14ac:dyDescent="0.2">
      <c r="B56" s="124"/>
      <c r="C56" s="1213" t="s">
        <v>50</v>
      </c>
      <c r="D56" s="1213"/>
      <c r="E56" s="1214"/>
      <c r="F56" s="125">
        <v>3135</v>
      </c>
      <c r="G56" s="125">
        <v>4316</v>
      </c>
      <c r="H56" s="126">
        <v>5256</v>
      </c>
    </row>
    <row r="57" spans="2:8" ht="53.25" customHeight="1" x14ac:dyDescent="0.2">
      <c r="B57" s="124"/>
      <c r="C57" s="1215" t="s">
        <v>51</v>
      </c>
      <c r="D57" s="1215"/>
      <c r="E57" s="1216"/>
      <c r="F57" s="127">
        <v>7428</v>
      </c>
      <c r="G57" s="127">
        <v>8724</v>
      </c>
      <c r="H57" s="128">
        <v>9042</v>
      </c>
    </row>
    <row r="58" spans="2:8" ht="45.75" customHeight="1" x14ac:dyDescent="0.2">
      <c r="B58" s="129"/>
      <c r="C58" s="1203" t="s">
        <v>597</v>
      </c>
      <c r="D58" s="1204"/>
      <c r="E58" s="1205"/>
      <c r="F58" s="130">
        <v>3423</v>
      </c>
      <c r="G58" s="130">
        <v>5028</v>
      </c>
      <c r="H58" s="131">
        <v>5553</v>
      </c>
    </row>
    <row r="59" spans="2:8" ht="45.75" customHeight="1" x14ac:dyDescent="0.2">
      <c r="B59" s="129"/>
      <c r="C59" s="1203" t="s">
        <v>598</v>
      </c>
      <c r="D59" s="1204"/>
      <c r="E59" s="1205"/>
      <c r="F59" s="130">
        <v>1334</v>
      </c>
      <c r="G59" s="130">
        <v>1336</v>
      </c>
      <c r="H59" s="131">
        <v>1340</v>
      </c>
    </row>
    <row r="60" spans="2:8" ht="45.75" customHeight="1" x14ac:dyDescent="0.2">
      <c r="B60" s="129"/>
      <c r="C60" s="1203" t="s">
        <v>594</v>
      </c>
      <c r="D60" s="1204"/>
      <c r="E60" s="1205"/>
      <c r="F60" s="130">
        <v>216</v>
      </c>
      <c r="G60" s="130">
        <v>386</v>
      </c>
      <c r="H60" s="131">
        <v>468</v>
      </c>
    </row>
    <row r="61" spans="2:8" ht="45.75" customHeight="1" x14ac:dyDescent="0.2">
      <c r="B61" s="129"/>
      <c r="C61" s="1203" t="s">
        <v>595</v>
      </c>
      <c r="D61" s="1204"/>
      <c r="E61" s="1205"/>
      <c r="F61" s="130">
        <v>326</v>
      </c>
      <c r="G61" s="130">
        <v>329</v>
      </c>
      <c r="H61" s="131">
        <v>330</v>
      </c>
    </row>
    <row r="62" spans="2:8" ht="45.75" customHeight="1" thickBot="1" x14ac:dyDescent="0.25">
      <c r="B62" s="132"/>
      <c r="C62" s="1206" t="s">
        <v>596</v>
      </c>
      <c r="D62" s="1207"/>
      <c r="E62" s="1208"/>
      <c r="F62" s="133">
        <v>211</v>
      </c>
      <c r="G62" s="133">
        <v>211</v>
      </c>
      <c r="H62" s="134">
        <v>211</v>
      </c>
    </row>
    <row r="63" spans="2:8" ht="52.5" customHeight="1" thickBot="1" x14ac:dyDescent="0.25">
      <c r="B63" s="135"/>
      <c r="C63" s="1209" t="s">
        <v>52</v>
      </c>
      <c r="D63" s="1209"/>
      <c r="E63" s="1210"/>
      <c r="F63" s="136">
        <v>15752</v>
      </c>
      <c r="G63" s="136">
        <v>19387</v>
      </c>
      <c r="H63" s="137">
        <v>22045</v>
      </c>
    </row>
    <row r="64" spans="2:8" ht="13.2" x14ac:dyDescent="0.2"/>
  </sheetData>
  <sheetProtection algorithmName="SHA-512" hashValue="qbSw83SD/QB4P+cJ59+QU3I3mUylfvlNk0nNqjhAvLQmhjQ02IY601855X1PLjyhDBeq4smhB2tNNC97EG26Mg==" saltValue="6F2IA5kcvG13cZLCGJU+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47883</v>
      </c>
      <c r="E3" s="156"/>
      <c r="F3" s="157">
        <v>46402</v>
      </c>
      <c r="G3" s="158"/>
      <c r="H3" s="159"/>
    </row>
    <row r="4" spans="1:8" x14ac:dyDescent="0.2">
      <c r="A4" s="160"/>
      <c r="B4" s="161"/>
      <c r="C4" s="162"/>
      <c r="D4" s="163">
        <v>23863</v>
      </c>
      <c r="E4" s="164"/>
      <c r="F4" s="165">
        <v>26897</v>
      </c>
      <c r="G4" s="166"/>
      <c r="H4" s="167"/>
    </row>
    <row r="5" spans="1:8" x14ac:dyDescent="0.2">
      <c r="A5" s="148" t="s">
        <v>554</v>
      </c>
      <c r="B5" s="153"/>
      <c r="C5" s="154"/>
      <c r="D5" s="155">
        <v>53643</v>
      </c>
      <c r="E5" s="156"/>
      <c r="F5" s="157">
        <v>66343</v>
      </c>
      <c r="G5" s="158"/>
      <c r="H5" s="159"/>
    </row>
    <row r="6" spans="1:8" x14ac:dyDescent="0.2">
      <c r="A6" s="160"/>
      <c r="B6" s="161"/>
      <c r="C6" s="162"/>
      <c r="D6" s="163">
        <v>26718</v>
      </c>
      <c r="E6" s="164"/>
      <c r="F6" s="165">
        <v>34529</v>
      </c>
      <c r="G6" s="166"/>
      <c r="H6" s="167"/>
    </row>
    <row r="7" spans="1:8" x14ac:dyDescent="0.2">
      <c r="A7" s="148" t="s">
        <v>555</v>
      </c>
      <c r="B7" s="153"/>
      <c r="C7" s="154"/>
      <c r="D7" s="155">
        <v>63408</v>
      </c>
      <c r="E7" s="156"/>
      <c r="F7" s="157">
        <v>56416</v>
      </c>
      <c r="G7" s="158"/>
      <c r="H7" s="159"/>
    </row>
    <row r="8" spans="1:8" x14ac:dyDescent="0.2">
      <c r="A8" s="160"/>
      <c r="B8" s="161"/>
      <c r="C8" s="162"/>
      <c r="D8" s="163">
        <v>44559</v>
      </c>
      <c r="E8" s="164"/>
      <c r="F8" s="165">
        <v>32623</v>
      </c>
      <c r="G8" s="166"/>
      <c r="H8" s="167"/>
    </row>
    <row r="9" spans="1:8" x14ac:dyDescent="0.2">
      <c r="A9" s="148" t="s">
        <v>556</v>
      </c>
      <c r="B9" s="153"/>
      <c r="C9" s="154"/>
      <c r="D9" s="155">
        <v>69509</v>
      </c>
      <c r="E9" s="156"/>
      <c r="F9" s="157">
        <v>49217</v>
      </c>
      <c r="G9" s="158"/>
      <c r="H9" s="159"/>
    </row>
    <row r="10" spans="1:8" x14ac:dyDescent="0.2">
      <c r="A10" s="160"/>
      <c r="B10" s="161"/>
      <c r="C10" s="162"/>
      <c r="D10" s="163">
        <v>56168</v>
      </c>
      <c r="E10" s="164"/>
      <c r="F10" s="165">
        <v>27232</v>
      </c>
      <c r="G10" s="166"/>
      <c r="H10" s="167"/>
    </row>
    <row r="11" spans="1:8" x14ac:dyDescent="0.2">
      <c r="A11" s="148" t="s">
        <v>557</v>
      </c>
      <c r="B11" s="153"/>
      <c r="C11" s="154"/>
      <c r="D11" s="155">
        <v>42121</v>
      </c>
      <c r="E11" s="156"/>
      <c r="F11" s="157">
        <v>49211</v>
      </c>
      <c r="G11" s="158"/>
      <c r="H11" s="159"/>
    </row>
    <row r="12" spans="1:8" x14ac:dyDescent="0.2">
      <c r="A12" s="160"/>
      <c r="B12" s="161"/>
      <c r="C12" s="168"/>
      <c r="D12" s="163">
        <v>26101</v>
      </c>
      <c r="E12" s="164"/>
      <c r="F12" s="165">
        <v>28367</v>
      </c>
      <c r="G12" s="166"/>
      <c r="H12" s="167"/>
    </row>
    <row r="13" spans="1:8" x14ac:dyDescent="0.2">
      <c r="A13" s="148"/>
      <c r="B13" s="153"/>
      <c r="C13" s="169"/>
      <c r="D13" s="170">
        <v>55313</v>
      </c>
      <c r="E13" s="171"/>
      <c r="F13" s="172">
        <v>53518</v>
      </c>
      <c r="G13" s="173"/>
      <c r="H13" s="159"/>
    </row>
    <row r="14" spans="1:8" x14ac:dyDescent="0.2">
      <c r="A14" s="160"/>
      <c r="B14" s="161"/>
      <c r="C14" s="162"/>
      <c r="D14" s="163">
        <v>35482</v>
      </c>
      <c r="E14" s="164"/>
      <c r="F14" s="165">
        <v>29930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10.99</v>
      </c>
      <c r="C19" s="174">
        <f>ROUND(VALUE(SUBSTITUTE(実質収支比率等に係る経年分析!G$48,"▲","-")),2)</f>
        <v>10.01</v>
      </c>
      <c r="D19" s="174">
        <f>ROUND(VALUE(SUBSTITUTE(実質収支比率等に係る経年分析!H$48,"▲","-")),2)</f>
        <v>8.49</v>
      </c>
      <c r="E19" s="174">
        <f>ROUND(VALUE(SUBSTITUTE(実質収支比率等に係る経年分析!I$48,"▲","-")),2)</f>
        <v>10.029999999999999</v>
      </c>
      <c r="F19" s="174">
        <f>ROUND(VALUE(SUBSTITUTE(実質収支比率等に係る経年分析!J$48,"▲","-")),2)</f>
        <v>10.72</v>
      </c>
    </row>
    <row r="20" spans="1:11" x14ac:dyDescent="0.2">
      <c r="A20" s="174" t="s">
        <v>56</v>
      </c>
      <c r="B20" s="174">
        <f>ROUND(VALUE(SUBSTITUTE(実質収支比率等に係る経年分析!F$47,"▲","-")),2)</f>
        <v>17.579999999999998</v>
      </c>
      <c r="C20" s="174">
        <f>ROUND(VALUE(SUBSTITUTE(実質収支比率等に係る経年分析!G$47,"▲","-")),2)</f>
        <v>19</v>
      </c>
      <c r="D20" s="174">
        <f>ROUND(VALUE(SUBSTITUTE(実質収支比率等に係る経年分析!H$47,"▲","-")),2)</f>
        <v>18.7</v>
      </c>
      <c r="E20" s="174">
        <f>ROUND(VALUE(SUBSTITUTE(実質収支比率等に係る経年分析!I$47,"▲","-")),2)</f>
        <v>21.87</v>
      </c>
      <c r="F20" s="174">
        <f>ROUND(VALUE(SUBSTITUTE(実質収支比率等に係る経年分析!J$47,"▲","-")),2)</f>
        <v>27.44</v>
      </c>
    </row>
    <row r="21" spans="1:11" x14ac:dyDescent="0.2">
      <c r="A21" s="174" t="s">
        <v>57</v>
      </c>
      <c r="B21" s="174">
        <f>IF(ISNUMBER(VALUE(SUBSTITUTE(実質収支比率等に係る経年分析!F$49,"▲","-"))),ROUND(VALUE(SUBSTITUTE(実質収支比率等に係る経年分析!F$49,"▲","-")),2),NA())</f>
        <v>1.33</v>
      </c>
      <c r="C21" s="174">
        <f>IF(ISNUMBER(VALUE(SUBSTITUTE(実質収支比率等に係る経年分析!G$49,"▲","-"))),ROUND(VALUE(SUBSTITUTE(実質収支比率等に係る経年分析!G$49,"▲","-")),2),NA())</f>
        <v>0.43</v>
      </c>
      <c r="D21" s="174">
        <f>IF(ISNUMBER(VALUE(SUBSTITUTE(実質収支比率等に係る経年分析!H$49,"▲","-"))),ROUND(VALUE(SUBSTITUTE(実質収支比率等に係る経年分析!H$49,"▲","-")),2),NA())</f>
        <v>-1.33</v>
      </c>
      <c r="E21" s="174">
        <f>IF(ISNUMBER(VALUE(SUBSTITUTE(実質収支比率等に係る経年分析!I$49,"▲","-"))),ROUND(VALUE(SUBSTITUTE(実質収支比率等に係る経年分析!I$49,"▲","-")),2),NA())</f>
        <v>1.94</v>
      </c>
      <c r="F21" s="174">
        <f>IF(ISNUMBER(VALUE(SUBSTITUTE(実質収支比率等に係る経年分析!J$49,"▲","-"))),ROUND(VALUE(SUBSTITUTE(実質収支比率等に係る経年分析!J$49,"▲","-")),2),NA())</f>
        <v>0.45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1.34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公共下水道事業会計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0.86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1.1200000000000001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し尿処理事業特別会計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3.09</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8.1300000000000008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6.68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9.7799999999999994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10.3</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10.220000000000001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4375</v>
      </c>
      <c r="E42" s="176"/>
      <c r="F42" s="176"/>
      <c r="G42" s="176">
        <f>'実質公債費比率（分子）の構造'!L$52</f>
        <v>4190</v>
      </c>
      <c r="H42" s="176"/>
      <c r="I42" s="176"/>
      <c r="J42" s="176">
        <f>'実質公債費比率（分子）の構造'!M$52</f>
        <v>4108</v>
      </c>
      <c r="K42" s="176"/>
      <c r="L42" s="176"/>
      <c r="M42" s="176">
        <f>'実質公債費比率（分子）の構造'!N$52</f>
        <v>4240</v>
      </c>
      <c r="N42" s="176"/>
      <c r="O42" s="176"/>
      <c r="P42" s="176">
        <f>'実質公債費比率（分子）の構造'!O$52</f>
        <v>4362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v>
      </c>
      <c r="C44" s="176"/>
      <c r="D44" s="176"/>
      <c r="E44" s="176">
        <f>'実質公債費比率（分子）の構造'!L$50</f>
        <v>3</v>
      </c>
      <c r="F44" s="176"/>
      <c r="G44" s="176"/>
      <c r="H44" s="176">
        <f>'実質公債費比率（分子）の構造'!M$50</f>
        <v>3</v>
      </c>
      <c r="I44" s="176"/>
      <c r="J44" s="176"/>
      <c r="K44" s="176">
        <f>'実質公債費比率（分子）の構造'!N$50</f>
        <v>3</v>
      </c>
      <c r="L44" s="176"/>
      <c r="M44" s="176"/>
      <c r="N44" s="176">
        <f>'実質公債費比率（分子）の構造'!O$50</f>
        <v>1</v>
      </c>
      <c r="O44" s="176"/>
      <c r="P44" s="176"/>
    </row>
    <row r="45" spans="1:16" x14ac:dyDescent="0.2">
      <c r="A45" s="176" t="s">
        <v>67</v>
      </c>
      <c r="B45" s="176">
        <f>'実質公債費比率（分子）の構造'!K$49</f>
        <v>101</v>
      </c>
      <c r="C45" s="176"/>
      <c r="D45" s="176"/>
      <c r="E45" s="176">
        <f>'実質公債費比率（分子）の構造'!L$49</f>
        <v>104</v>
      </c>
      <c r="F45" s="176"/>
      <c r="G45" s="176"/>
      <c r="H45" s="176">
        <f>'実質公債費比率（分子）の構造'!M$49</f>
        <v>104</v>
      </c>
      <c r="I45" s="176"/>
      <c r="J45" s="176"/>
      <c r="K45" s="176">
        <f>'実質公債費比率（分子）の構造'!N$49</f>
        <v>143</v>
      </c>
      <c r="L45" s="176"/>
      <c r="M45" s="176"/>
      <c r="N45" s="176">
        <f>'実質公債費比率（分子）の構造'!O$49</f>
        <v>202</v>
      </c>
      <c r="O45" s="176"/>
      <c r="P45" s="176"/>
    </row>
    <row r="46" spans="1:16" x14ac:dyDescent="0.2">
      <c r="A46" s="176" t="s">
        <v>68</v>
      </c>
      <c r="B46" s="176">
        <f>'実質公債費比率（分子）の構造'!K$48</f>
        <v>1467</v>
      </c>
      <c r="C46" s="176"/>
      <c r="D46" s="176"/>
      <c r="E46" s="176">
        <f>'実質公債費比率（分子）の構造'!L$48</f>
        <v>1343</v>
      </c>
      <c r="F46" s="176"/>
      <c r="G46" s="176"/>
      <c r="H46" s="176">
        <f>'実質公債費比率（分子）の構造'!M$48</f>
        <v>1355</v>
      </c>
      <c r="I46" s="176"/>
      <c r="J46" s="176"/>
      <c r="K46" s="176">
        <f>'実質公債費比率（分子）の構造'!N$48</f>
        <v>1384</v>
      </c>
      <c r="L46" s="176"/>
      <c r="M46" s="176"/>
      <c r="N46" s="176">
        <f>'実質公債費比率（分子）の構造'!O$48</f>
        <v>1351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4307</v>
      </c>
      <c r="C49" s="176"/>
      <c r="D49" s="176"/>
      <c r="E49" s="176">
        <f>'実質公債費比率（分子）の構造'!L$45</f>
        <v>4312</v>
      </c>
      <c r="F49" s="176"/>
      <c r="G49" s="176"/>
      <c r="H49" s="176">
        <f>'実質公債費比率（分子）の構造'!M$45</f>
        <v>4293</v>
      </c>
      <c r="I49" s="176"/>
      <c r="J49" s="176"/>
      <c r="K49" s="176">
        <f>'実質公債費比率（分子）の構造'!N$45</f>
        <v>4322</v>
      </c>
      <c r="L49" s="176"/>
      <c r="M49" s="176"/>
      <c r="N49" s="176">
        <f>'実質公債費比率（分子）の構造'!O$45</f>
        <v>4395</v>
      </c>
      <c r="O49" s="176"/>
      <c r="P49" s="176"/>
    </row>
    <row r="50" spans="1:16" x14ac:dyDescent="0.2">
      <c r="A50" s="176" t="s">
        <v>72</v>
      </c>
      <c r="B50" s="176" t="e">
        <f>NA()</f>
        <v>#N/A</v>
      </c>
      <c r="C50" s="176">
        <f>IF(ISNUMBER('実質公債費比率（分子）の構造'!K$53),'実質公債費比率（分子）の構造'!K$53,NA())</f>
        <v>1503</v>
      </c>
      <c r="D50" s="176" t="e">
        <f>NA()</f>
        <v>#N/A</v>
      </c>
      <c r="E50" s="176" t="e">
        <f>NA()</f>
        <v>#N/A</v>
      </c>
      <c r="F50" s="176">
        <f>IF(ISNUMBER('実質公債費比率（分子）の構造'!L$53),'実質公債費比率（分子）の構造'!L$53,NA())</f>
        <v>1572</v>
      </c>
      <c r="G50" s="176" t="e">
        <f>NA()</f>
        <v>#N/A</v>
      </c>
      <c r="H50" s="176" t="e">
        <f>NA()</f>
        <v>#N/A</v>
      </c>
      <c r="I50" s="176">
        <f>IF(ISNUMBER('実質公債費比率（分子）の構造'!M$53),'実質公債費比率（分子）の構造'!M$53,NA())</f>
        <v>1647</v>
      </c>
      <c r="J50" s="176" t="e">
        <f>NA()</f>
        <v>#N/A</v>
      </c>
      <c r="K50" s="176" t="e">
        <f>NA()</f>
        <v>#N/A</v>
      </c>
      <c r="L50" s="176">
        <f>IF(ISNUMBER('実質公債費比率（分子）の構造'!N$53),'実質公債費比率（分子）の構造'!N$53,NA())</f>
        <v>1612</v>
      </c>
      <c r="M50" s="176" t="e">
        <f>NA()</f>
        <v>#N/A</v>
      </c>
      <c r="N50" s="176" t="e">
        <f>NA()</f>
        <v>#N/A</v>
      </c>
      <c r="O50" s="176">
        <f>IF(ISNUMBER('実質公債費比率（分子）の構造'!O$53),'実質公債費比率（分子）の構造'!O$53,NA())</f>
        <v>1587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40622</v>
      </c>
      <c r="E56" s="175"/>
      <c r="F56" s="175"/>
      <c r="G56" s="175">
        <f>'将来負担比率（分子）の構造'!J$52</f>
        <v>40827</v>
      </c>
      <c r="H56" s="175"/>
      <c r="I56" s="175"/>
      <c r="J56" s="175">
        <f>'将来負担比率（分子）の構造'!K$52</f>
        <v>44102</v>
      </c>
      <c r="K56" s="175"/>
      <c r="L56" s="175"/>
      <c r="M56" s="175">
        <f>'将来負担比率（分子）の構造'!L$52</f>
        <v>43575</v>
      </c>
      <c r="N56" s="175"/>
      <c r="O56" s="175"/>
      <c r="P56" s="175">
        <f>'将来負担比率（分子）の構造'!M$52</f>
        <v>42188</v>
      </c>
    </row>
    <row r="57" spans="1:16" x14ac:dyDescent="0.2">
      <c r="A57" s="175" t="s">
        <v>43</v>
      </c>
      <c r="B57" s="175"/>
      <c r="C57" s="175"/>
      <c r="D57" s="175">
        <f>'将来負担比率（分子）の構造'!I$51</f>
        <v>7833</v>
      </c>
      <c r="E57" s="175"/>
      <c r="F57" s="175"/>
      <c r="G57" s="175">
        <f>'将来負担比率（分子）の構造'!J$51</f>
        <v>7645</v>
      </c>
      <c r="H57" s="175"/>
      <c r="I57" s="175"/>
      <c r="J57" s="175">
        <f>'将来負担比率（分子）の構造'!K$51</f>
        <v>8160</v>
      </c>
      <c r="K57" s="175"/>
      <c r="L57" s="175"/>
      <c r="M57" s="175">
        <f>'将来負担比率（分子）の構造'!L$51</f>
        <v>7525</v>
      </c>
      <c r="N57" s="175"/>
      <c r="O57" s="175"/>
      <c r="P57" s="175">
        <f>'将来負担比率（分子）の構造'!M$51</f>
        <v>7734</v>
      </c>
    </row>
    <row r="58" spans="1:16" x14ac:dyDescent="0.2">
      <c r="A58" s="175" t="s">
        <v>42</v>
      </c>
      <c r="B58" s="175"/>
      <c r="C58" s="175"/>
      <c r="D58" s="175">
        <f>'将来負担比率（分子）の構造'!I$50</f>
        <v>18799</v>
      </c>
      <c r="E58" s="175"/>
      <c r="F58" s="175"/>
      <c r="G58" s="175">
        <f>'将来負担比率（分子）の構造'!J$50</f>
        <v>18974</v>
      </c>
      <c r="H58" s="175"/>
      <c r="I58" s="175"/>
      <c r="J58" s="175">
        <f>'将来負担比率（分子）の構造'!K$50</f>
        <v>18001</v>
      </c>
      <c r="K58" s="175"/>
      <c r="L58" s="175"/>
      <c r="M58" s="175">
        <f>'将来負担比率（分子）の構造'!L$50</f>
        <v>21843</v>
      </c>
      <c r="N58" s="175"/>
      <c r="O58" s="175"/>
      <c r="P58" s="175">
        <f>'将来負担比率（分子）の構造'!M$50</f>
        <v>24514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86</v>
      </c>
      <c r="C61" s="175"/>
      <c r="D61" s="175"/>
      <c r="E61" s="175">
        <f>'将来負担比率（分子）の構造'!J$46</f>
        <v>38</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6509</v>
      </c>
      <c r="C62" s="175"/>
      <c r="D62" s="175"/>
      <c r="E62" s="175">
        <f>'将来負担比率（分子）の構造'!J$45</f>
        <v>6631</v>
      </c>
      <c r="F62" s="175"/>
      <c r="G62" s="175"/>
      <c r="H62" s="175">
        <f>'将来負担比率（分子）の構造'!K$45</f>
        <v>6516</v>
      </c>
      <c r="I62" s="175"/>
      <c r="J62" s="175"/>
      <c r="K62" s="175">
        <f>'将来負担比率（分子）の構造'!L$45</f>
        <v>6753</v>
      </c>
      <c r="L62" s="175"/>
      <c r="M62" s="175"/>
      <c r="N62" s="175">
        <f>'将来負担比率（分子）の構造'!M$45</f>
        <v>6830</v>
      </c>
      <c r="O62" s="175"/>
      <c r="P62" s="175"/>
    </row>
    <row r="63" spans="1:16" x14ac:dyDescent="0.2">
      <c r="A63" s="175" t="s">
        <v>35</v>
      </c>
      <c r="B63" s="175">
        <f>'将来負担比率（分子）の構造'!I$44</f>
        <v>1022</v>
      </c>
      <c r="C63" s="175"/>
      <c r="D63" s="175"/>
      <c r="E63" s="175">
        <f>'将来負担比率（分子）の構造'!J$44</f>
        <v>1347</v>
      </c>
      <c r="F63" s="175"/>
      <c r="G63" s="175"/>
      <c r="H63" s="175">
        <f>'将来負担比率（分子）の構造'!K$44</f>
        <v>3550</v>
      </c>
      <c r="I63" s="175"/>
      <c r="J63" s="175"/>
      <c r="K63" s="175">
        <f>'将来負担比率（分子）の構造'!L$44</f>
        <v>3430</v>
      </c>
      <c r="L63" s="175"/>
      <c r="M63" s="175"/>
      <c r="N63" s="175">
        <f>'将来負担比率（分子）の構造'!M$44</f>
        <v>3274</v>
      </c>
      <c r="O63" s="175"/>
      <c r="P63" s="175"/>
    </row>
    <row r="64" spans="1:16" x14ac:dyDescent="0.2">
      <c r="A64" s="175" t="s">
        <v>34</v>
      </c>
      <c r="B64" s="175">
        <f>'将来負担比率（分子）の構造'!I$43</f>
        <v>11946</v>
      </c>
      <c r="C64" s="175"/>
      <c r="D64" s="175"/>
      <c r="E64" s="175">
        <f>'将来負担比率（分子）の構造'!J$43</f>
        <v>11649</v>
      </c>
      <c r="F64" s="175"/>
      <c r="G64" s="175"/>
      <c r="H64" s="175">
        <f>'将来負担比率（分子）の構造'!K$43</f>
        <v>11597</v>
      </c>
      <c r="I64" s="175"/>
      <c r="J64" s="175"/>
      <c r="K64" s="175">
        <f>'将来負担比率（分子）の構造'!L$43</f>
        <v>10517</v>
      </c>
      <c r="L64" s="175"/>
      <c r="M64" s="175"/>
      <c r="N64" s="175">
        <f>'将来負担比率（分子）の構造'!M$43</f>
        <v>10025</v>
      </c>
      <c r="O64" s="175"/>
      <c r="P64" s="175"/>
    </row>
    <row r="65" spans="1:16" x14ac:dyDescent="0.2">
      <c r="A65" s="175" t="s">
        <v>33</v>
      </c>
      <c r="B65" s="175">
        <f>'将来負担比率（分子）の構造'!I$42</f>
        <v>15</v>
      </c>
      <c r="C65" s="175"/>
      <c r="D65" s="175"/>
      <c r="E65" s="175">
        <f>'将来負担比率（分子）の構造'!J$42</f>
        <v>12</v>
      </c>
      <c r="F65" s="175"/>
      <c r="G65" s="175"/>
      <c r="H65" s="175">
        <f>'将来負担比率（分子）の構造'!K$42</f>
        <v>9</v>
      </c>
      <c r="I65" s="175"/>
      <c r="J65" s="175"/>
      <c r="K65" s="175">
        <f>'将来負担比率（分子）の構造'!L$42</f>
        <v>6</v>
      </c>
      <c r="L65" s="175"/>
      <c r="M65" s="175"/>
      <c r="N65" s="175">
        <f>'将来負担比率（分子）の構造'!M$42</f>
        <v>5</v>
      </c>
      <c r="O65" s="175"/>
      <c r="P65" s="175"/>
    </row>
    <row r="66" spans="1:16" x14ac:dyDescent="0.2">
      <c r="A66" s="175" t="s">
        <v>32</v>
      </c>
      <c r="B66" s="175">
        <f>'将来負担比率（分子）の構造'!I$41</f>
        <v>48156</v>
      </c>
      <c r="C66" s="175"/>
      <c r="D66" s="175"/>
      <c r="E66" s="175">
        <f>'将来負担比率（分子）の構造'!J$41</f>
        <v>49449</v>
      </c>
      <c r="F66" s="175"/>
      <c r="G66" s="175"/>
      <c r="H66" s="175">
        <f>'将来負担比率（分子）の構造'!K$41</f>
        <v>51840</v>
      </c>
      <c r="I66" s="175"/>
      <c r="J66" s="175"/>
      <c r="K66" s="175">
        <f>'将来負担比率（分子）の構造'!L$41</f>
        <v>54403</v>
      </c>
      <c r="L66" s="175"/>
      <c r="M66" s="175"/>
      <c r="N66" s="175">
        <f>'将来負担比率（分子）の構造'!M$41</f>
        <v>53218</v>
      </c>
      <c r="O66" s="175"/>
      <c r="P66" s="175"/>
    </row>
    <row r="67" spans="1:16" x14ac:dyDescent="0.2">
      <c r="A67" s="175" t="s">
        <v>76</v>
      </c>
      <c r="B67" s="175" t="e">
        <f>NA()</f>
        <v>#N/A</v>
      </c>
      <c r="C67" s="175">
        <f>IF(ISNUMBER('将来負担比率（分子）の構造'!I$53), IF('将来負担比率（分子）の構造'!I$53 &lt; 0, 0, '将来負担比率（分子）の構造'!I$53), NA())</f>
        <v>480</v>
      </c>
      <c r="D67" s="175" t="e">
        <f>NA()</f>
        <v>#N/A</v>
      </c>
      <c r="E67" s="175" t="e">
        <f>NA()</f>
        <v>#N/A</v>
      </c>
      <c r="F67" s="175">
        <f>IF(ISNUMBER('将来負担比率（分子）の構造'!J$53), IF('将来負担比率（分子）の構造'!J$53 &lt; 0, 0, '将来負担比率（分子）の構造'!J$53), NA())</f>
        <v>1680</v>
      </c>
      <c r="G67" s="175" t="e">
        <f>NA()</f>
        <v>#N/A</v>
      </c>
      <c r="H67" s="175" t="e">
        <f>NA()</f>
        <v>#N/A</v>
      </c>
      <c r="I67" s="175">
        <f>IF(ISNUMBER('将来負担比率（分子）の構造'!K$53), IF('将来負担比率（分子）の構造'!K$53 &lt; 0, 0, '将来負担比率（分子）の構造'!K$53), NA())</f>
        <v>3250</v>
      </c>
      <c r="J67" s="175" t="e">
        <f>NA()</f>
        <v>#N/A</v>
      </c>
      <c r="K67" s="175" t="e">
        <f>NA()</f>
        <v>#N/A</v>
      </c>
      <c r="L67" s="175">
        <f>IF(ISNUMBER('将来負担比率（分子）の構造'!L$53), IF('将来負担比率（分子）の構造'!L$53 &lt; 0, 0, '将来負担比率（分子）の構造'!L$53), NA())</f>
        <v>2166</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5190</v>
      </c>
      <c r="C72" s="179">
        <f>基金残高に係る経年分析!G55</f>
        <v>6347</v>
      </c>
      <c r="D72" s="179">
        <f>基金残高に係る経年分析!H55</f>
        <v>7747</v>
      </c>
    </row>
    <row r="73" spans="1:16" x14ac:dyDescent="0.2">
      <c r="A73" s="178" t="s">
        <v>79</v>
      </c>
      <c r="B73" s="179">
        <f>基金残高に係る経年分析!F56</f>
        <v>3135</v>
      </c>
      <c r="C73" s="179">
        <f>基金残高に係る経年分析!G56</f>
        <v>4316</v>
      </c>
      <c r="D73" s="179">
        <f>基金残高に係る経年分析!H56</f>
        <v>5256</v>
      </c>
    </row>
    <row r="74" spans="1:16" x14ac:dyDescent="0.2">
      <c r="A74" s="178" t="s">
        <v>80</v>
      </c>
      <c r="B74" s="179">
        <f>基金残高に係る経年分析!F57</f>
        <v>7428</v>
      </c>
      <c r="C74" s="179">
        <f>基金残高に係る経年分析!G57</f>
        <v>8724</v>
      </c>
      <c r="D74" s="179">
        <f>基金残高に係る経年分析!H57</f>
        <v>9042</v>
      </c>
    </row>
  </sheetData>
  <sheetProtection algorithmName="SHA-512" hashValue="7/J+JHP+FbM15y5Qd3113G2EncuVkl2syrMDTq2EqxvoUUY4artq7wyAMSV3pqsGolMK2IAHRQLz0+FXBHOZ4w==" saltValue="FPTfkKWDRx6bApnmOWAx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20786853</v>
      </c>
      <c r="S5" s="674"/>
      <c r="T5" s="674"/>
      <c r="U5" s="674"/>
      <c r="V5" s="674"/>
      <c r="W5" s="674"/>
      <c r="X5" s="674"/>
      <c r="Y5" s="702"/>
      <c r="Z5" s="715">
        <v>32.5</v>
      </c>
      <c r="AA5" s="715"/>
      <c r="AB5" s="715"/>
      <c r="AC5" s="715"/>
      <c r="AD5" s="716">
        <v>19476814</v>
      </c>
      <c r="AE5" s="716"/>
      <c r="AF5" s="716"/>
      <c r="AG5" s="716"/>
      <c r="AH5" s="716"/>
      <c r="AI5" s="716"/>
      <c r="AJ5" s="716"/>
      <c r="AK5" s="716"/>
      <c r="AL5" s="703">
        <v>68.900000000000006</v>
      </c>
      <c r="AM5" s="685"/>
      <c r="AN5" s="685"/>
      <c r="AO5" s="704"/>
      <c r="AP5" s="676" t="s">
        <v>229</v>
      </c>
      <c r="AQ5" s="677"/>
      <c r="AR5" s="677"/>
      <c r="AS5" s="677"/>
      <c r="AT5" s="677"/>
      <c r="AU5" s="677"/>
      <c r="AV5" s="677"/>
      <c r="AW5" s="677"/>
      <c r="AX5" s="677"/>
      <c r="AY5" s="677"/>
      <c r="AZ5" s="677"/>
      <c r="BA5" s="677"/>
      <c r="BB5" s="677"/>
      <c r="BC5" s="677"/>
      <c r="BD5" s="677"/>
      <c r="BE5" s="677"/>
      <c r="BF5" s="678"/>
      <c r="BG5" s="621">
        <v>19558260</v>
      </c>
      <c r="BH5" s="622"/>
      <c r="BI5" s="622"/>
      <c r="BJ5" s="622"/>
      <c r="BK5" s="622"/>
      <c r="BL5" s="622"/>
      <c r="BM5" s="622"/>
      <c r="BN5" s="623"/>
      <c r="BO5" s="659">
        <v>94.1</v>
      </c>
      <c r="BP5" s="659"/>
      <c r="BQ5" s="659"/>
      <c r="BR5" s="659"/>
      <c r="BS5" s="660">
        <v>105731</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18" t="s">
        <v>233</v>
      </c>
      <c r="C6" s="619"/>
      <c r="D6" s="619"/>
      <c r="E6" s="619"/>
      <c r="F6" s="619"/>
      <c r="G6" s="619"/>
      <c r="H6" s="619"/>
      <c r="I6" s="619"/>
      <c r="J6" s="619"/>
      <c r="K6" s="619"/>
      <c r="L6" s="619"/>
      <c r="M6" s="619"/>
      <c r="N6" s="619"/>
      <c r="O6" s="619"/>
      <c r="P6" s="619"/>
      <c r="Q6" s="620"/>
      <c r="R6" s="621">
        <v>414359</v>
      </c>
      <c r="S6" s="622"/>
      <c r="T6" s="622"/>
      <c r="U6" s="622"/>
      <c r="V6" s="622"/>
      <c r="W6" s="622"/>
      <c r="X6" s="622"/>
      <c r="Y6" s="623"/>
      <c r="Z6" s="659">
        <v>0.6</v>
      </c>
      <c r="AA6" s="659"/>
      <c r="AB6" s="659"/>
      <c r="AC6" s="659"/>
      <c r="AD6" s="660">
        <v>414359</v>
      </c>
      <c r="AE6" s="660"/>
      <c r="AF6" s="660"/>
      <c r="AG6" s="660"/>
      <c r="AH6" s="660"/>
      <c r="AI6" s="660"/>
      <c r="AJ6" s="660"/>
      <c r="AK6" s="660"/>
      <c r="AL6" s="624">
        <v>1.5</v>
      </c>
      <c r="AM6" s="625"/>
      <c r="AN6" s="625"/>
      <c r="AO6" s="661"/>
      <c r="AP6" s="618" t="s">
        <v>234</v>
      </c>
      <c r="AQ6" s="619"/>
      <c r="AR6" s="619"/>
      <c r="AS6" s="619"/>
      <c r="AT6" s="619"/>
      <c r="AU6" s="619"/>
      <c r="AV6" s="619"/>
      <c r="AW6" s="619"/>
      <c r="AX6" s="619"/>
      <c r="AY6" s="619"/>
      <c r="AZ6" s="619"/>
      <c r="BA6" s="619"/>
      <c r="BB6" s="619"/>
      <c r="BC6" s="619"/>
      <c r="BD6" s="619"/>
      <c r="BE6" s="619"/>
      <c r="BF6" s="620"/>
      <c r="BG6" s="621">
        <v>19558260</v>
      </c>
      <c r="BH6" s="622"/>
      <c r="BI6" s="622"/>
      <c r="BJ6" s="622"/>
      <c r="BK6" s="622"/>
      <c r="BL6" s="622"/>
      <c r="BM6" s="622"/>
      <c r="BN6" s="623"/>
      <c r="BO6" s="659">
        <v>94.1</v>
      </c>
      <c r="BP6" s="659"/>
      <c r="BQ6" s="659"/>
      <c r="BR6" s="659"/>
      <c r="BS6" s="660">
        <v>105731</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251133</v>
      </c>
      <c r="CS6" s="622"/>
      <c r="CT6" s="622"/>
      <c r="CU6" s="622"/>
      <c r="CV6" s="622"/>
      <c r="CW6" s="622"/>
      <c r="CX6" s="622"/>
      <c r="CY6" s="623"/>
      <c r="CZ6" s="703">
        <v>0.4</v>
      </c>
      <c r="DA6" s="685"/>
      <c r="DB6" s="685"/>
      <c r="DC6" s="705"/>
      <c r="DD6" s="627" t="s">
        <v>131</v>
      </c>
      <c r="DE6" s="622"/>
      <c r="DF6" s="622"/>
      <c r="DG6" s="622"/>
      <c r="DH6" s="622"/>
      <c r="DI6" s="622"/>
      <c r="DJ6" s="622"/>
      <c r="DK6" s="622"/>
      <c r="DL6" s="622"/>
      <c r="DM6" s="622"/>
      <c r="DN6" s="622"/>
      <c r="DO6" s="622"/>
      <c r="DP6" s="623"/>
      <c r="DQ6" s="627">
        <v>251133</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9492</v>
      </c>
      <c r="S7" s="622"/>
      <c r="T7" s="622"/>
      <c r="U7" s="622"/>
      <c r="V7" s="622"/>
      <c r="W7" s="622"/>
      <c r="X7" s="622"/>
      <c r="Y7" s="623"/>
      <c r="Z7" s="659">
        <v>0</v>
      </c>
      <c r="AA7" s="659"/>
      <c r="AB7" s="659"/>
      <c r="AC7" s="659"/>
      <c r="AD7" s="660">
        <v>9492</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8665179</v>
      </c>
      <c r="BH7" s="622"/>
      <c r="BI7" s="622"/>
      <c r="BJ7" s="622"/>
      <c r="BK7" s="622"/>
      <c r="BL7" s="622"/>
      <c r="BM7" s="622"/>
      <c r="BN7" s="623"/>
      <c r="BO7" s="659">
        <v>41.7</v>
      </c>
      <c r="BP7" s="659"/>
      <c r="BQ7" s="659"/>
      <c r="BR7" s="659"/>
      <c r="BS7" s="660">
        <v>105731</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11841192</v>
      </c>
      <c r="CS7" s="622"/>
      <c r="CT7" s="622"/>
      <c r="CU7" s="622"/>
      <c r="CV7" s="622"/>
      <c r="CW7" s="622"/>
      <c r="CX7" s="622"/>
      <c r="CY7" s="623"/>
      <c r="CZ7" s="659">
        <v>19.600000000000001</v>
      </c>
      <c r="DA7" s="659"/>
      <c r="DB7" s="659"/>
      <c r="DC7" s="659"/>
      <c r="DD7" s="627">
        <v>1901325</v>
      </c>
      <c r="DE7" s="622"/>
      <c r="DF7" s="622"/>
      <c r="DG7" s="622"/>
      <c r="DH7" s="622"/>
      <c r="DI7" s="622"/>
      <c r="DJ7" s="622"/>
      <c r="DK7" s="622"/>
      <c r="DL7" s="622"/>
      <c r="DM7" s="622"/>
      <c r="DN7" s="622"/>
      <c r="DO7" s="622"/>
      <c r="DP7" s="623"/>
      <c r="DQ7" s="627">
        <v>8782971</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105916</v>
      </c>
      <c r="S8" s="622"/>
      <c r="T8" s="622"/>
      <c r="U8" s="622"/>
      <c r="V8" s="622"/>
      <c r="W8" s="622"/>
      <c r="X8" s="622"/>
      <c r="Y8" s="623"/>
      <c r="Z8" s="659">
        <v>0.2</v>
      </c>
      <c r="AA8" s="659"/>
      <c r="AB8" s="659"/>
      <c r="AC8" s="659"/>
      <c r="AD8" s="660">
        <v>105916</v>
      </c>
      <c r="AE8" s="660"/>
      <c r="AF8" s="660"/>
      <c r="AG8" s="660"/>
      <c r="AH8" s="660"/>
      <c r="AI8" s="660"/>
      <c r="AJ8" s="660"/>
      <c r="AK8" s="660"/>
      <c r="AL8" s="624">
        <v>0.4</v>
      </c>
      <c r="AM8" s="625"/>
      <c r="AN8" s="625"/>
      <c r="AO8" s="661"/>
      <c r="AP8" s="618" t="s">
        <v>240</v>
      </c>
      <c r="AQ8" s="619"/>
      <c r="AR8" s="619"/>
      <c r="AS8" s="619"/>
      <c r="AT8" s="619"/>
      <c r="AU8" s="619"/>
      <c r="AV8" s="619"/>
      <c r="AW8" s="619"/>
      <c r="AX8" s="619"/>
      <c r="AY8" s="619"/>
      <c r="AZ8" s="619"/>
      <c r="BA8" s="619"/>
      <c r="BB8" s="619"/>
      <c r="BC8" s="619"/>
      <c r="BD8" s="619"/>
      <c r="BE8" s="619"/>
      <c r="BF8" s="620"/>
      <c r="BG8" s="621">
        <v>245221</v>
      </c>
      <c r="BH8" s="622"/>
      <c r="BI8" s="622"/>
      <c r="BJ8" s="622"/>
      <c r="BK8" s="622"/>
      <c r="BL8" s="622"/>
      <c r="BM8" s="622"/>
      <c r="BN8" s="623"/>
      <c r="BO8" s="659">
        <v>1.2</v>
      </c>
      <c r="BP8" s="659"/>
      <c r="BQ8" s="659"/>
      <c r="BR8" s="659"/>
      <c r="BS8" s="660" t="s">
        <v>241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17946443</v>
      </c>
      <c r="CS8" s="622"/>
      <c r="CT8" s="622"/>
      <c r="CU8" s="622"/>
      <c r="CV8" s="622"/>
      <c r="CW8" s="622"/>
      <c r="CX8" s="622"/>
      <c r="CY8" s="623"/>
      <c r="CZ8" s="659">
        <v>29.7</v>
      </c>
      <c r="DA8" s="659"/>
      <c r="DB8" s="659"/>
      <c r="DC8" s="659"/>
      <c r="DD8" s="627">
        <v>77378</v>
      </c>
      <c r="DE8" s="622"/>
      <c r="DF8" s="622"/>
      <c r="DG8" s="622"/>
      <c r="DH8" s="622"/>
      <c r="DI8" s="622"/>
      <c r="DJ8" s="622"/>
      <c r="DK8" s="622"/>
      <c r="DL8" s="622"/>
      <c r="DM8" s="622"/>
      <c r="DN8" s="622"/>
      <c r="DO8" s="622"/>
      <c r="DP8" s="623"/>
      <c r="DQ8" s="627">
        <v>8869561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107634</v>
      </c>
      <c r="S9" s="622"/>
      <c r="T9" s="622"/>
      <c r="U9" s="622"/>
      <c r="V9" s="622"/>
      <c r="W9" s="622"/>
      <c r="X9" s="622"/>
      <c r="Y9" s="623"/>
      <c r="Z9" s="659">
        <v>0.2</v>
      </c>
      <c r="AA9" s="659"/>
      <c r="AB9" s="659"/>
      <c r="AC9" s="659"/>
      <c r="AD9" s="660">
        <v>107634</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7220196</v>
      </c>
      <c r="BH9" s="622"/>
      <c r="BI9" s="622"/>
      <c r="BJ9" s="622"/>
      <c r="BK9" s="622"/>
      <c r="BL9" s="622"/>
      <c r="BM9" s="622"/>
      <c r="BN9" s="623"/>
      <c r="BO9" s="659">
        <v>34.700000000000003</v>
      </c>
      <c r="BP9" s="659"/>
      <c r="BQ9" s="659"/>
      <c r="BR9" s="659"/>
      <c r="BS9" s="660" t="s">
        <v>131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7228316</v>
      </c>
      <c r="CS9" s="622"/>
      <c r="CT9" s="622"/>
      <c r="CU9" s="622"/>
      <c r="CV9" s="622"/>
      <c r="CW9" s="622"/>
      <c r="CX9" s="622"/>
      <c r="CY9" s="623"/>
      <c r="CZ9" s="659">
        <v>12</v>
      </c>
      <c r="DA9" s="659"/>
      <c r="DB9" s="659"/>
      <c r="DC9" s="659"/>
      <c r="DD9" s="627">
        <v>225961</v>
      </c>
      <c r="DE9" s="622"/>
      <c r="DF9" s="622"/>
      <c r="DG9" s="622"/>
      <c r="DH9" s="622"/>
      <c r="DI9" s="622"/>
      <c r="DJ9" s="622"/>
      <c r="DK9" s="622"/>
      <c r="DL9" s="622"/>
      <c r="DM9" s="622"/>
      <c r="DN9" s="622"/>
      <c r="DO9" s="622"/>
      <c r="DP9" s="623"/>
      <c r="DQ9" s="627">
        <v>4344491</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176</v>
      </c>
      <c r="AE10" s="660"/>
      <c r="AF10" s="660"/>
      <c r="AG10" s="660"/>
      <c r="AH10" s="660"/>
      <c r="AI10" s="660"/>
      <c r="AJ10" s="660"/>
      <c r="AK10" s="660"/>
      <c r="AL10" s="624" t="s">
        <v>241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380186</v>
      </c>
      <c r="BH10" s="622"/>
      <c r="BI10" s="622"/>
      <c r="BJ10" s="622"/>
      <c r="BK10" s="622"/>
      <c r="BL10" s="622"/>
      <c r="BM10" s="622"/>
      <c r="BN10" s="623"/>
      <c r="BO10" s="659">
        <v>1.8</v>
      </c>
      <c r="BP10" s="659"/>
      <c r="BQ10" s="659"/>
      <c r="BR10" s="659"/>
      <c r="BS10" s="660" t="s">
        <v>241</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982551</v>
      </c>
      <c r="CS10" s="622"/>
      <c r="CT10" s="622"/>
      <c r="CU10" s="622"/>
      <c r="CV10" s="622"/>
      <c r="CW10" s="622"/>
      <c r="CX10" s="622"/>
      <c r="CY10" s="623"/>
      <c r="CZ10" s="659">
        <v>1.6</v>
      </c>
      <c r="DA10" s="659"/>
      <c r="DB10" s="659"/>
      <c r="DC10" s="659"/>
      <c r="DD10" s="627" t="s">
        <v>131</v>
      </c>
      <c r="DE10" s="622"/>
      <c r="DF10" s="622"/>
      <c r="DG10" s="622"/>
      <c r="DH10" s="622"/>
      <c r="DI10" s="622"/>
      <c r="DJ10" s="622"/>
      <c r="DK10" s="622"/>
      <c r="DL10" s="622"/>
      <c r="DM10" s="622"/>
      <c r="DN10" s="622"/>
      <c r="DO10" s="622"/>
      <c r="DP10" s="623"/>
      <c r="DQ10" s="627">
        <v>45276</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3472026</v>
      </c>
      <c r="S11" s="622"/>
      <c r="T11" s="622"/>
      <c r="U11" s="622"/>
      <c r="V11" s="622"/>
      <c r="W11" s="622"/>
      <c r="X11" s="622"/>
      <c r="Y11" s="623"/>
      <c r="Z11" s="624">
        <v>5.4</v>
      </c>
      <c r="AA11" s="625"/>
      <c r="AB11" s="625"/>
      <c r="AC11" s="626"/>
      <c r="AD11" s="627">
        <v>3472026</v>
      </c>
      <c r="AE11" s="622"/>
      <c r="AF11" s="622"/>
      <c r="AG11" s="622"/>
      <c r="AH11" s="622"/>
      <c r="AI11" s="622"/>
      <c r="AJ11" s="622"/>
      <c r="AK11" s="623"/>
      <c r="AL11" s="624">
        <v>12.3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819576</v>
      </c>
      <c r="BH11" s="622"/>
      <c r="BI11" s="622"/>
      <c r="BJ11" s="622"/>
      <c r="BK11" s="622"/>
      <c r="BL11" s="622"/>
      <c r="BM11" s="622"/>
      <c r="BN11" s="623"/>
      <c r="BO11" s="659">
        <v>3.9</v>
      </c>
      <c r="BP11" s="659"/>
      <c r="BQ11" s="659"/>
      <c r="BR11" s="659"/>
      <c r="BS11" s="660">
        <v>105731</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977150</v>
      </c>
      <c r="CS11" s="622"/>
      <c r="CT11" s="622"/>
      <c r="CU11" s="622"/>
      <c r="CV11" s="622"/>
      <c r="CW11" s="622"/>
      <c r="CX11" s="622"/>
      <c r="CY11" s="623"/>
      <c r="CZ11" s="659">
        <v>1.6</v>
      </c>
      <c r="DA11" s="659"/>
      <c r="DB11" s="659"/>
      <c r="DC11" s="659"/>
      <c r="DD11" s="627">
        <v>244417</v>
      </c>
      <c r="DE11" s="622"/>
      <c r="DF11" s="622"/>
      <c r="DG11" s="622"/>
      <c r="DH11" s="622"/>
      <c r="DI11" s="622"/>
      <c r="DJ11" s="622"/>
      <c r="DK11" s="622"/>
      <c r="DL11" s="622"/>
      <c r="DM11" s="622"/>
      <c r="DN11" s="622"/>
      <c r="DO11" s="622"/>
      <c r="DP11" s="623"/>
      <c r="DQ11" s="627">
        <v>726130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176</v>
      </c>
      <c r="AE12" s="660"/>
      <c r="AF12" s="660"/>
      <c r="AG12" s="660"/>
      <c r="AH12" s="660"/>
      <c r="AI12" s="660"/>
      <c r="AJ12" s="660"/>
      <c r="AK12" s="660"/>
      <c r="AL12" s="624" t="s">
        <v>176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9500765</v>
      </c>
      <c r="BH12" s="622"/>
      <c r="BI12" s="622"/>
      <c r="BJ12" s="622"/>
      <c r="BK12" s="622"/>
      <c r="BL12" s="622"/>
      <c r="BM12" s="622"/>
      <c r="BN12" s="623"/>
      <c r="BO12" s="659">
        <v>45.7</v>
      </c>
      <c r="BP12" s="659"/>
      <c r="BQ12" s="659"/>
      <c r="BR12" s="659"/>
      <c r="BS12" s="660" t="s">
        <v>131</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4984397</v>
      </c>
      <c r="CS12" s="622"/>
      <c r="CT12" s="622"/>
      <c r="CU12" s="622"/>
      <c r="CV12" s="622"/>
      <c r="CW12" s="622"/>
      <c r="CX12" s="622"/>
      <c r="CY12" s="623"/>
      <c r="CZ12" s="659">
        <v>8.3000000000000007</v>
      </c>
      <c r="DA12" s="659"/>
      <c r="DB12" s="659"/>
      <c r="DC12" s="659"/>
      <c r="DD12" s="627">
        <v>567</v>
      </c>
      <c r="DE12" s="622"/>
      <c r="DF12" s="622"/>
      <c r="DG12" s="622"/>
      <c r="DH12" s="622"/>
      <c r="DI12" s="622"/>
      <c r="DJ12" s="622"/>
      <c r="DK12" s="622"/>
      <c r="DL12" s="622"/>
      <c r="DM12" s="622"/>
      <c r="DN12" s="622"/>
      <c r="DO12" s="622"/>
      <c r="DP12" s="623"/>
      <c r="DQ12" s="627">
        <v>4273591</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9473159</v>
      </c>
      <c r="BH13" s="622"/>
      <c r="BI13" s="622"/>
      <c r="BJ13" s="622"/>
      <c r="BK13" s="622"/>
      <c r="BL13" s="622"/>
      <c r="BM13" s="622"/>
      <c r="BN13" s="623"/>
      <c r="BO13" s="659">
        <v>45.6</v>
      </c>
      <c r="BP13" s="659"/>
      <c r="BQ13" s="659"/>
      <c r="BR13" s="659"/>
      <c r="BS13" s="660" t="s">
        <v>241</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4993059</v>
      </c>
      <c r="CS13" s="622"/>
      <c r="CT13" s="622"/>
      <c r="CU13" s="622"/>
      <c r="CV13" s="622"/>
      <c r="CW13" s="622"/>
      <c r="CX13" s="622"/>
      <c r="CY13" s="623"/>
      <c r="CZ13" s="659">
        <v>8.3000000000000007</v>
      </c>
      <c r="DA13" s="659"/>
      <c r="DB13" s="659"/>
      <c r="DC13" s="659"/>
      <c r="DD13" s="627">
        <v>2504368</v>
      </c>
      <c r="DE13" s="622"/>
      <c r="DF13" s="622"/>
      <c r="DG13" s="622"/>
      <c r="DH13" s="622"/>
      <c r="DI13" s="622"/>
      <c r="DJ13" s="622"/>
      <c r="DK13" s="622"/>
      <c r="DL13" s="622"/>
      <c r="DM13" s="622"/>
      <c r="DN13" s="622"/>
      <c r="DO13" s="622"/>
      <c r="DP13" s="623"/>
      <c r="DQ13" s="627">
        <v>2673260</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t="s">
        <v>176</v>
      </c>
      <c r="S14" s="622"/>
      <c r="T14" s="622"/>
      <c r="U14" s="622"/>
      <c r="V14" s="622"/>
      <c r="W14" s="622"/>
      <c r="X14" s="622"/>
      <c r="Y14" s="623"/>
      <c r="Z14" s="659" t="s">
        <v>241</v>
      </c>
      <c r="AA14" s="659"/>
      <c r="AB14" s="659"/>
      <c r="AC14" s="659"/>
      <c r="AD14" s="660" t="s">
        <v>176</v>
      </c>
      <c r="AE14" s="660"/>
      <c r="AF14" s="660"/>
      <c r="AG14" s="660"/>
      <c r="AH14" s="660"/>
      <c r="AI14" s="660"/>
      <c r="AJ14" s="660"/>
      <c r="AK14" s="660"/>
      <c r="AL14" s="624" t="s">
        <v>131</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468719</v>
      </c>
      <c r="BH14" s="622"/>
      <c r="BI14" s="622"/>
      <c r="BJ14" s="622"/>
      <c r="BK14" s="622"/>
      <c r="BL14" s="622"/>
      <c r="BM14" s="622"/>
      <c r="BN14" s="623"/>
      <c r="BO14" s="659">
        <v>2.2999999999999998</v>
      </c>
      <c r="BP14" s="659"/>
      <c r="BQ14" s="659"/>
      <c r="BR14" s="659"/>
      <c r="BS14" s="660" t="s">
        <v>176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1641348</v>
      </c>
      <c r="CS14" s="622"/>
      <c r="CT14" s="622"/>
      <c r="CU14" s="622"/>
      <c r="CV14" s="622"/>
      <c r="CW14" s="622"/>
      <c r="CX14" s="622"/>
      <c r="CY14" s="623"/>
      <c r="CZ14" s="659">
        <v>2.7</v>
      </c>
      <c r="DA14" s="659"/>
      <c r="DB14" s="659"/>
      <c r="DC14" s="659"/>
      <c r="DD14" s="627">
        <v>95675</v>
      </c>
      <c r="DE14" s="622"/>
      <c r="DF14" s="622"/>
      <c r="DG14" s="622"/>
      <c r="DH14" s="622"/>
      <c r="DI14" s="622"/>
      <c r="DJ14" s="622"/>
      <c r="DK14" s="622"/>
      <c r="DL14" s="622"/>
      <c r="DM14" s="622"/>
      <c r="DN14" s="622"/>
      <c r="DO14" s="622"/>
      <c r="DP14" s="623"/>
      <c r="DQ14" s="627">
        <v>1516843</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241</v>
      </c>
      <c r="AA15" s="659"/>
      <c r="AB15" s="659"/>
      <c r="AC15" s="659"/>
      <c r="AD15" s="660" t="s">
        <v>176</v>
      </c>
      <c r="AE15" s="660"/>
      <c r="AF15" s="660"/>
      <c r="AG15" s="660"/>
      <c r="AH15" s="660"/>
      <c r="AI15" s="660"/>
      <c r="AJ15" s="660"/>
      <c r="AK15" s="660"/>
      <c r="AL15" s="624" t="s">
        <v>241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923588</v>
      </c>
      <c r="BH15" s="622"/>
      <c r="BI15" s="622"/>
      <c r="BJ15" s="622"/>
      <c r="BK15" s="622"/>
      <c r="BL15" s="622"/>
      <c r="BM15" s="622"/>
      <c r="BN15" s="623"/>
      <c r="BO15" s="659">
        <v>4.4000000000000004</v>
      </c>
      <c r="BP15" s="659"/>
      <c r="BQ15" s="659"/>
      <c r="BR15" s="659"/>
      <c r="BS15" s="660" t="s">
        <v>176</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5123292</v>
      </c>
      <c r="CS15" s="622"/>
      <c r="CT15" s="622"/>
      <c r="CU15" s="622"/>
      <c r="CV15" s="622"/>
      <c r="CW15" s="622"/>
      <c r="CX15" s="622"/>
      <c r="CY15" s="623"/>
      <c r="CZ15" s="659">
        <v>8.5</v>
      </c>
      <c r="DA15" s="659"/>
      <c r="DB15" s="659"/>
      <c r="DC15" s="659"/>
      <c r="DD15" s="627">
        <v>729266</v>
      </c>
      <c r="DE15" s="622"/>
      <c r="DF15" s="622"/>
      <c r="DG15" s="622"/>
      <c r="DH15" s="622"/>
      <c r="DI15" s="622"/>
      <c r="DJ15" s="622"/>
      <c r="DK15" s="622"/>
      <c r="DL15" s="622"/>
      <c r="DM15" s="622"/>
      <c r="DN15" s="622"/>
      <c r="DO15" s="622"/>
      <c r="DP15" s="623"/>
      <c r="DQ15" s="627">
        <v>3127395</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55567</v>
      </c>
      <c r="S16" s="622"/>
      <c r="T16" s="622"/>
      <c r="U16" s="622"/>
      <c r="V16" s="622"/>
      <c r="W16" s="622"/>
      <c r="X16" s="622"/>
      <c r="Y16" s="623"/>
      <c r="Z16" s="659">
        <v>0.1</v>
      </c>
      <c r="AA16" s="659"/>
      <c r="AB16" s="659"/>
      <c r="AC16" s="659"/>
      <c r="AD16" s="660">
        <v>55567</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v>9</v>
      </c>
      <c r="BH16" s="622"/>
      <c r="BI16" s="622"/>
      <c r="BJ16" s="622"/>
      <c r="BK16" s="622"/>
      <c r="BL16" s="622"/>
      <c r="BM16" s="622"/>
      <c r="BN16" s="623"/>
      <c r="BO16" s="659">
        <v>0</v>
      </c>
      <c r="BP16" s="659"/>
      <c r="BQ16" s="659"/>
      <c r="BR16" s="659"/>
      <c r="BS16" s="660" t="s">
        <v>176</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14385</v>
      </c>
      <c r="CS16" s="622"/>
      <c r="CT16" s="622"/>
      <c r="CU16" s="622"/>
      <c r="CV16" s="622"/>
      <c r="CW16" s="622"/>
      <c r="CX16" s="622"/>
      <c r="CY16" s="623"/>
      <c r="CZ16" s="659">
        <v>0</v>
      </c>
      <c r="DA16" s="659"/>
      <c r="DB16" s="659"/>
      <c r="DC16" s="659"/>
      <c r="DD16" s="627" t="s">
        <v>241</v>
      </c>
      <c r="DE16" s="622"/>
      <c r="DF16" s="622"/>
      <c r="DG16" s="622"/>
      <c r="DH16" s="622"/>
      <c r="DI16" s="622"/>
      <c r="DJ16" s="622"/>
      <c r="DK16" s="622"/>
      <c r="DL16" s="622"/>
      <c r="DM16" s="622"/>
      <c r="DN16" s="622"/>
      <c r="DO16" s="622"/>
      <c r="DP16" s="623"/>
      <c r="DQ16" s="627">
        <v>6782</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327579</v>
      </c>
      <c r="S17" s="622"/>
      <c r="T17" s="622"/>
      <c r="U17" s="622"/>
      <c r="V17" s="622"/>
      <c r="W17" s="622"/>
      <c r="X17" s="622"/>
      <c r="Y17" s="623"/>
      <c r="Z17" s="659">
        <v>0.5</v>
      </c>
      <c r="AA17" s="659"/>
      <c r="AB17" s="659"/>
      <c r="AC17" s="659"/>
      <c r="AD17" s="660">
        <v>327579</v>
      </c>
      <c r="AE17" s="660"/>
      <c r="AF17" s="660"/>
      <c r="AG17" s="660"/>
      <c r="AH17" s="660"/>
      <c r="AI17" s="660"/>
      <c r="AJ17" s="660"/>
      <c r="AK17" s="660"/>
      <c r="AL17" s="624">
        <v>1.2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4395302</v>
      </c>
      <c r="CS17" s="622"/>
      <c r="CT17" s="622"/>
      <c r="CU17" s="622"/>
      <c r="CV17" s="622"/>
      <c r="CW17" s="622"/>
      <c r="CX17" s="622"/>
      <c r="CY17" s="623"/>
      <c r="CZ17" s="659">
        <v>7.3</v>
      </c>
      <c r="DA17" s="659"/>
      <c r="DB17" s="659"/>
      <c r="DC17" s="659"/>
      <c r="DD17" s="627" t="s">
        <v>241</v>
      </c>
      <c r="DE17" s="622"/>
      <c r="DF17" s="622"/>
      <c r="DG17" s="622"/>
      <c r="DH17" s="622"/>
      <c r="DI17" s="622"/>
      <c r="DJ17" s="622"/>
      <c r="DK17" s="622"/>
      <c r="DL17" s="622"/>
      <c r="DM17" s="622"/>
      <c r="DN17" s="622"/>
      <c r="DO17" s="622"/>
      <c r="DP17" s="623"/>
      <c r="DQ17" s="627">
        <v>4375790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181984</v>
      </c>
      <c r="S18" s="622"/>
      <c r="T18" s="622"/>
      <c r="U18" s="622"/>
      <c r="V18" s="622"/>
      <c r="W18" s="622"/>
      <c r="X18" s="622"/>
      <c r="Y18" s="623"/>
      <c r="Z18" s="659">
        <v>0.3</v>
      </c>
      <c r="AA18" s="659"/>
      <c r="AB18" s="659"/>
      <c r="AC18" s="659"/>
      <c r="AD18" s="660">
        <v>181984</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241</v>
      </c>
      <c r="DA18" s="659"/>
      <c r="DB18" s="659"/>
      <c r="DC18" s="659"/>
      <c r="DD18" s="627" t="s">
        <v>131</v>
      </c>
      <c r="DE18" s="622"/>
      <c r="DF18" s="622"/>
      <c r="DG18" s="622"/>
      <c r="DH18" s="622"/>
      <c r="DI18" s="622"/>
      <c r="DJ18" s="622"/>
      <c r="DK18" s="622"/>
      <c r="DL18" s="622"/>
      <c r="DM18" s="622"/>
      <c r="DN18" s="622"/>
      <c r="DO18" s="622"/>
      <c r="DP18" s="623"/>
      <c r="DQ18" s="627" t="s">
        <v>176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177793</v>
      </c>
      <c r="S19" s="622"/>
      <c r="T19" s="622"/>
      <c r="U19" s="622"/>
      <c r="V19" s="622"/>
      <c r="W19" s="622"/>
      <c r="X19" s="622"/>
      <c r="Y19" s="623"/>
      <c r="Z19" s="659">
        <v>0.3</v>
      </c>
      <c r="AA19" s="659"/>
      <c r="AB19" s="659"/>
      <c r="AC19" s="659"/>
      <c r="AD19" s="660">
        <v>177793</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1228593</v>
      </c>
      <c r="BH19" s="622"/>
      <c r="BI19" s="622"/>
      <c r="BJ19" s="622"/>
      <c r="BK19" s="622"/>
      <c r="BL19" s="622"/>
      <c r="BM19" s="622"/>
      <c r="BN19" s="623"/>
      <c r="BO19" s="659">
        <v>5.9</v>
      </c>
      <c r="BP19" s="659"/>
      <c r="BQ19" s="659"/>
      <c r="BR19" s="659"/>
      <c r="BS19" s="660" t="s">
        <v>241</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4191</v>
      </c>
      <c r="S20" s="622"/>
      <c r="T20" s="622"/>
      <c r="U20" s="622"/>
      <c r="V20" s="622"/>
      <c r="W20" s="622"/>
      <c r="X20" s="622"/>
      <c r="Y20" s="623"/>
      <c r="Z20" s="659">
        <v>0</v>
      </c>
      <c r="AA20" s="659"/>
      <c r="AB20" s="659"/>
      <c r="AC20" s="659"/>
      <c r="AD20" s="660">
        <v>4191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1228593</v>
      </c>
      <c r="BH20" s="622"/>
      <c r="BI20" s="622"/>
      <c r="BJ20" s="622"/>
      <c r="BK20" s="622"/>
      <c r="BL20" s="622"/>
      <c r="BM20" s="622"/>
      <c r="BN20" s="623"/>
      <c r="BO20" s="659">
        <v>5.9</v>
      </c>
      <c r="BP20" s="659"/>
      <c r="BQ20" s="659"/>
      <c r="BR20" s="659"/>
      <c r="BS20" s="660" t="s">
        <v>176</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60378568</v>
      </c>
      <c r="CS20" s="622"/>
      <c r="CT20" s="622"/>
      <c r="CU20" s="622"/>
      <c r="CV20" s="622"/>
      <c r="CW20" s="622"/>
      <c r="CX20" s="622"/>
      <c r="CY20" s="623"/>
      <c r="CZ20" s="659">
        <v>100</v>
      </c>
      <c r="DA20" s="659"/>
      <c r="DB20" s="659"/>
      <c r="DC20" s="659"/>
      <c r="DD20" s="627">
        <v>5778957</v>
      </c>
      <c r="DE20" s="622"/>
      <c r="DF20" s="622"/>
      <c r="DG20" s="622"/>
      <c r="DH20" s="622"/>
      <c r="DI20" s="622"/>
      <c r="DJ20" s="622"/>
      <c r="DK20" s="622"/>
      <c r="DL20" s="622"/>
      <c r="DM20" s="622"/>
      <c r="DN20" s="622"/>
      <c r="DO20" s="622"/>
      <c r="DP20" s="623"/>
      <c r="DQ20" s="627">
        <v>38993223</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4255527</v>
      </c>
      <c r="S21" s="622"/>
      <c r="T21" s="622"/>
      <c r="U21" s="622"/>
      <c r="V21" s="622"/>
      <c r="W21" s="622"/>
      <c r="X21" s="622"/>
      <c r="Y21" s="623"/>
      <c r="Z21" s="659">
        <v>6.7</v>
      </c>
      <c r="AA21" s="659"/>
      <c r="AB21" s="659"/>
      <c r="AC21" s="659"/>
      <c r="AD21" s="660">
        <v>3813457</v>
      </c>
      <c r="AE21" s="660"/>
      <c r="AF21" s="660"/>
      <c r="AG21" s="660"/>
      <c r="AH21" s="660"/>
      <c r="AI21" s="660"/>
      <c r="AJ21" s="660"/>
      <c r="AK21" s="660"/>
      <c r="AL21" s="624">
        <v>13.5</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24285</v>
      </c>
      <c r="BH21" s="622"/>
      <c r="BI21" s="622"/>
      <c r="BJ21" s="622"/>
      <c r="BK21" s="622"/>
      <c r="BL21" s="622"/>
      <c r="BM21" s="622"/>
      <c r="BN21" s="623"/>
      <c r="BO21" s="659">
        <v>0.1</v>
      </c>
      <c r="BP21" s="659"/>
      <c r="BQ21" s="659"/>
      <c r="BR21" s="659"/>
      <c r="BS21" s="660" t="s">
        <v>176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3813457</v>
      </c>
      <c r="S22" s="622"/>
      <c r="T22" s="622"/>
      <c r="U22" s="622"/>
      <c r="V22" s="622"/>
      <c r="W22" s="622"/>
      <c r="X22" s="622"/>
      <c r="Y22" s="623"/>
      <c r="Z22" s="659">
        <v>6</v>
      </c>
      <c r="AA22" s="659"/>
      <c r="AB22" s="659"/>
      <c r="AC22" s="659"/>
      <c r="AD22" s="660">
        <v>3813457</v>
      </c>
      <c r="AE22" s="660"/>
      <c r="AF22" s="660"/>
      <c r="AG22" s="660"/>
      <c r="AH22" s="660"/>
      <c r="AI22" s="660"/>
      <c r="AJ22" s="660"/>
      <c r="AK22" s="660"/>
      <c r="AL22" s="624">
        <v>13.5</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59" t="s">
        <v>176</v>
      </c>
      <c r="BP22" s="659"/>
      <c r="BQ22" s="659"/>
      <c r="BR22" s="659"/>
      <c r="BS22" s="660" t="s">
        <v>131</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284</v>
      </c>
      <c r="C23" s="619"/>
      <c r="D23" s="619"/>
      <c r="E23" s="619"/>
      <c r="F23" s="619"/>
      <c r="G23" s="619"/>
      <c r="H23" s="619"/>
      <c r="I23" s="619"/>
      <c r="J23" s="619"/>
      <c r="K23" s="619"/>
      <c r="L23" s="619"/>
      <c r="M23" s="619"/>
      <c r="N23" s="619"/>
      <c r="O23" s="619"/>
      <c r="P23" s="619"/>
      <c r="Q23" s="620"/>
      <c r="R23" s="621">
        <v>442070</v>
      </c>
      <c r="S23" s="622"/>
      <c r="T23" s="622"/>
      <c r="U23" s="622"/>
      <c r="V23" s="622"/>
      <c r="W23" s="622"/>
      <c r="X23" s="622"/>
      <c r="Y23" s="623"/>
      <c r="Z23" s="659">
        <v>0.7</v>
      </c>
      <c r="AA23" s="659"/>
      <c r="AB23" s="659"/>
      <c r="AC23" s="659"/>
      <c r="AD23" s="660" t="s">
        <v>241</v>
      </c>
      <c r="AE23" s="660"/>
      <c r="AF23" s="660"/>
      <c r="AG23" s="660"/>
      <c r="AH23" s="660"/>
      <c r="AI23" s="660"/>
      <c r="AJ23" s="660"/>
      <c r="AK23" s="660"/>
      <c r="AL23" s="624" t="s">
        <v>241</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1204308</v>
      </c>
      <c r="BH23" s="622"/>
      <c r="BI23" s="622"/>
      <c r="BJ23" s="622"/>
      <c r="BK23" s="622"/>
      <c r="BL23" s="622"/>
      <c r="BM23" s="622"/>
      <c r="BN23" s="623"/>
      <c r="BO23" s="659">
        <v>5.8</v>
      </c>
      <c r="BP23" s="659"/>
      <c r="BQ23" s="659"/>
      <c r="BR23" s="659"/>
      <c r="BS23" s="660" t="s">
        <v>241</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241</v>
      </c>
      <c r="AA24" s="659"/>
      <c r="AB24" s="659"/>
      <c r="AC24" s="659"/>
      <c r="AD24" s="660" t="s">
        <v>131</v>
      </c>
      <c r="AE24" s="660"/>
      <c r="AF24" s="660"/>
      <c r="AG24" s="660"/>
      <c r="AH24" s="660"/>
      <c r="AI24" s="660"/>
      <c r="AJ24" s="660"/>
      <c r="AK24" s="660"/>
      <c r="AL24" s="624" t="s">
        <v>131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23171878</v>
      </c>
      <c r="CS24" s="674"/>
      <c r="CT24" s="674"/>
      <c r="CU24" s="674"/>
      <c r="CV24" s="674"/>
      <c r="CW24" s="674"/>
      <c r="CX24" s="674"/>
      <c r="CY24" s="702"/>
      <c r="CZ24" s="703">
        <v>38.4</v>
      </c>
      <c r="DA24" s="685"/>
      <c r="DB24" s="685"/>
      <c r="DC24" s="705"/>
      <c r="DD24" s="701">
        <v>13897048</v>
      </c>
      <c r="DE24" s="674"/>
      <c r="DF24" s="674"/>
      <c r="DG24" s="674"/>
      <c r="DH24" s="674"/>
      <c r="DI24" s="674"/>
      <c r="DJ24" s="674"/>
      <c r="DK24" s="702"/>
      <c r="DL24" s="701">
        <v>13797056</v>
      </c>
      <c r="DM24" s="674"/>
      <c r="DN24" s="674"/>
      <c r="DO24" s="674"/>
      <c r="DP24" s="674"/>
      <c r="DQ24" s="674"/>
      <c r="DR24" s="674"/>
      <c r="DS24" s="674"/>
      <c r="DT24" s="674"/>
      <c r="DU24" s="674"/>
      <c r="DV24" s="702"/>
      <c r="DW24" s="703">
        <v>47.7</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29716937</v>
      </c>
      <c r="S25" s="622"/>
      <c r="T25" s="622"/>
      <c r="U25" s="622"/>
      <c r="V25" s="622"/>
      <c r="W25" s="622"/>
      <c r="X25" s="622"/>
      <c r="Y25" s="623"/>
      <c r="Z25" s="659">
        <v>46.5</v>
      </c>
      <c r="AA25" s="659"/>
      <c r="AB25" s="659"/>
      <c r="AC25" s="659"/>
      <c r="AD25" s="660">
        <v>27964828</v>
      </c>
      <c r="AE25" s="660"/>
      <c r="AF25" s="660"/>
      <c r="AG25" s="660"/>
      <c r="AH25" s="660"/>
      <c r="AI25" s="660"/>
      <c r="AJ25" s="660"/>
      <c r="AK25" s="660"/>
      <c r="AL25" s="624">
        <v>98.9</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241</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7423872</v>
      </c>
      <c r="CS25" s="634"/>
      <c r="CT25" s="634"/>
      <c r="CU25" s="634"/>
      <c r="CV25" s="634"/>
      <c r="CW25" s="634"/>
      <c r="CX25" s="634"/>
      <c r="CY25" s="635"/>
      <c r="CZ25" s="624">
        <v>12.3</v>
      </c>
      <c r="DA25" s="636"/>
      <c r="DB25" s="636"/>
      <c r="DC25" s="637"/>
      <c r="DD25" s="627">
        <v>6527962</v>
      </c>
      <c r="DE25" s="634"/>
      <c r="DF25" s="634"/>
      <c r="DG25" s="634"/>
      <c r="DH25" s="634"/>
      <c r="DI25" s="634"/>
      <c r="DJ25" s="634"/>
      <c r="DK25" s="635"/>
      <c r="DL25" s="627">
        <v>6469574</v>
      </c>
      <c r="DM25" s="634"/>
      <c r="DN25" s="634"/>
      <c r="DO25" s="634"/>
      <c r="DP25" s="634"/>
      <c r="DQ25" s="634"/>
      <c r="DR25" s="634"/>
      <c r="DS25" s="634"/>
      <c r="DT25" s="634"/>
      <c r="DU25" s="634"/>
      <c r="DV25" s="635"/>
      <c r="DW25" s="624">
        <v>22.4</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26074</v>
      </c>
      <c r="S26" s="622"/>
      <c r="T26" s="622"/>
      <c r="U26" s="622"/>
      <c r="V26" s="622"/>
      <c r="W26" s="622"/>
      <c r="X26" s="622"/>
      <c r="Y26" s="623"/>
      <c r="Z26" s="659">
        <v>0</v>
      </c>
      <c r="AA26" s="659"/>
      <c r="AB26" s="659"/>
      <c r="AC26" s="659"/>
      <c r="AD26" s="660">
        <v>26074</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241</v>
      </c>
      <c r="BH26" s="622"/>
      <c r="BI26" s="622"/>
      <c r="BJ26" s="622"/>
      <c r="BK26" s="622"/>
      <c r="BL26" s="622"/>
      <c r="BM26" s="622"/>
      <c r="BN26" s="623"/>
      <c r="BO26" s="659" t="s">
        <v>241</v>
      </c>
      <c r="BP26" s="659"/>
      <c r="BQ26" s="659"/>
      <c r="BR26" s="659"/>
      <c r="BS26" s="660" t="s">
        <v>176</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4912059</v>
      </c>
      <c r="CS26" s="622"/>
      <c r="CT26" s="622"/>
      <c r="CU26" s="622"/>
      <c r="CV26" s="622"/>
      <c r="CW26" s="622"/>
      <c r="CX26" s="622"/>
      <c r="CY26" s="623"/>
      <c r="CZ26" s="624">
        <v>8.1</v>
      </c>
      <c r="DA26" s="636"/>
      <c r="DB26" s="636"/>
      <c r="DC26" s="637"/>
      <c r="DD26" s="627">
        <v>4322524</v>
      </c>
      <c r="DE26" s="622"/>
      <c r="DF26" s="622"/>
      <c r="DG26" s="622"/>
      <c r="DH26" s="622"/>
      <c r="DI26" s="622"/>
      <c r="DJ26" s="622"/>
      <c r="DK26" s="623"/>
      <c r="DL26" s="627" t="s">
        <v>241</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239476</v>
      </c>
      <c r="S27" s="622"/>
      <c r="T27" s="622"/>
      <c r="U27" s="622"/>
      <c r="V27" s="622"/>
      <c r="W27" s="622"/>
      <c r="X27" s="622"/>
      <c r="Y27" s="623"/>
      <c r="Z27" s="659">
        <v>0.4</v>
      </c>
      <c r="AA27" s="659"/>
      <c r="AB27" s="659"/>
      <c r="AC27" s="659"/>
      <c r="AD27" s="660" t="s">
        <v>176</v>
      </c>
      <c r="AE27" s="660"/>
      <c r="AF27" s="660"/>
      <c r="AG27" s="660"/>
      <c r="AH27" s="660"/>
      <c r="AI27" s="660"/>
      <c r="AJ27" s="660"/>
      <c r="AK27" s="660"/>
      <c r="AL27" s="624" t="s">
        <v>241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20786853</v>
      </c>
      <c r="BH27" s="622"/>
      <c r="BI27" s="622"/>
      <c r="BJ27" s="622"/>
      <c r="BK27" s="622"/>
      <c r="BL27" s="622"/>
      <c r="BM27" s="622"/>
      <c r="BN27" s="623"/>
      <c r="BO27" s="659">
        <v>100</v>
      </c>
      <c r="BP27" s="659"/>
      <c r="BQ27" s="659"/>
      <c r="BR27" s="659"/>
      <c r="BS27" s="660">
        <v>105731</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11352704</v>
      </c>
      <c r="CS27" s="634"/>
      <c r="CT27" s="634"/>
      <c r="CU27" s="634"/>
      <c r="CV27" s="634"/>
      <c r="CW27" s="634"/>
      <c r="CX27" s="634"/>
      <c r="CY27" s="635"/>
      <c r="CZ27" s="624">
        <v>18.8</v>
      </c>
      <c r="DA27" s="636"/>
      <c r="DB27" s="636"/>
      <c r="DC27" s="637"/>
      <c r="DD27" s="627">
        <v>2993296</v>
      </c>
      <c r="DE27" s="634"/>
      <c r="DF27" s="634"/>
      <c r="DG27" s="634"/>
      <c r="DH27" s="634"/>
      <c r="DI27" s="634"/>
      <c r="DJ27" s="634"/>
      <c r="DK27" s="635"/>
      <c r="DL27" s="627">
        <v>2951692</v>
      </c>
      <c r="DM27" s="634"/>
      <c r="DN27" s="634"/>
      <c r="DO27" s="634"/>
      <c r="DP27" s="634"/>
      <c r="DQ27" s="634"/>
      <c r="DR27" s="634"/>
      <c r="DS27" s="634"/>
      <c r="DT27" s="634"/>
      <c r="DU27" s="634"/>
      <c r="DV27" s="635"/>
      <c r="DW27" s="624">
        <v>10.199999999999999</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565294</v>
      </c>
      <c r="S28" s="622"/>
      <c r="T28" s="622"/>
      <c r="U28" s="622"/>
      <c r="V28" s="622"/>
      <c r="W28" s="622"/>
      <c r="X28" s="622"/>
      <c r="Y28" s="623"/>
      <c r="Z28" s="659">
        <v>0.9</v>
      </c>
      <c r="AA28" s="659"/>
      <c r="AB28" s="659"/>
      <c r="AC28" s="659"/>
      <c r="AD28" s="660">
        <v>78804</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4395302</v>
      </c>
      <c r="CS28" s="622"/>
      <c r="CT28" s="622"/>
      <c r="CU28" s="622"/>
      <c r="CV28" s="622"/>
      <c r="CW28" s="622"/>
      <c r="CX28" s="622"/>
      <c r="CY28" s="623"/>
      <c r="CZ28" s="624">
        <v>7.3</v>
      </c>
      <c r="DA28" s="636"/>
      <c r="DB28" s="636"/>
      <c r="DC28" s="637"/>
      <c r="DD28" s="627">
        <v>4375790</v>
      </c>
      <c r="DE28" s="622"/>
      <c r="DF28" s="622"/>
      <c r="DG28" s="622"/>
      <c r="DH28" s="622"/>
      <c r="DI28" s="622"/>
      <c r="DJ28" s="622"/>
      <c r="DK28" s="623"/>
      <c r="DL28" s="627">
        <v>4375790</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551097</v>
      </c>
      <c r="S29" s="622"/>
      <c r="T29" s="622"/>
      <c r="U29" s="622"/>
      <c r="V29" s="622"/>
      <c r="W29" s="622"/>
      <c r="X29" s="622"/>
      <c r="Y29" s="623"/>
      <c r="Z29" s="659">
        <v>0.9</v>
      </c>
      <c r="AA29" s="659"/>
      <c r="AB29" s="659"/>
      <c r="AC29" s="659"/>
      <c r="AD29" s="660" t="s">
        <v>176</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4395302</v>
      </c>
      <c r="CS29" s="634"/>
      <c r="CT29" s="634"/>
      <c r="CU29" s="634"/>
      <c r="CV29" s="634"/>
      <c r="CW29" s="634"/>
      <c r="CX29" s="634"/>
      <c r="CY29" s="635"/>
      <c r="CZ29" s="624">
        <v>7.3</v>
      </c>
      <c r="DA29" s="636"/>
      <c r="DB29" s="636"/>
      <c r="DC29" s="637"/>
      <c r="DD29" s="627">
        <v>4375790</v>
      </c>
      <c r="DE29" s="634"/>
      <c r="DF29" s="634"/>
      <c r="DG29" s="634"/>
      <c r="DH29" s="634"/>
      <c r="DI29" s="634"/>
      <c r="DJ29" s="634"/>
      <c r="DK29" s="635"/>
      <c r="DL29" s="627">
        <v>4375790</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10376859</v>
      </c>
      <c r="S30" s="622"/>
      <c r="T30" s="622"/>
      <c r="U30" s="622"/>
      <c r="V30" s="622"/>
      <c r="W30" s="622"/>
      <c r="X30" s="622"/>
      <c r="Y30" s="623"/>
      <c r="Z30" s="659">
        <v>16.2</v>
      </c>
      <c r="AA30" s="659"/>
      <c r="AB30" s="659"/>
      <c r="AC30" s="659"/>
      <c r="AD30" s="660" t="s">
        <v>131</v>
      </c>
      <c r="AE30" s="660"/>
      <c r="AF30" s="660"/>
      <c r="AG30" s="660"/>
      <c r="AH30" s="660"/>
      <c r="AI30" s="660"/>
      <c r="AJ30" s="660"/>
      <c r="AK30" s="660"/>
      <c r="AL30" s="624" t="s">
        <v>176</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4272760</v>
      </c>
      <c r="CS30" s="622"/>
      <c r="CT30" s="622"/>
      <c r="CU30" s="622"/>
      <c r="CV30" s="622"/>
      <c r="CW30" s="622"/>
      <c r="CX30" s="622"/>
      <c r="CY30" s="623"/>
      <c r="CZ30" s="624">
        <v>7.1</v>
      </c>
      <c r="DA30" s="636"/>
      <c r="DB30" s="636"/>
      <c r="DC30" s="637"/>
      <c r="DD30" s="627">
        <v>4253788</v>
      </c>
      <c r="DE30" s="622"/>
      <c r="DF30" s="622"/>
      <c r="DG30" s="622"/>
      <c r="DH30" s="622"/>
      <c r="DI30" s="622"/>
      <c r="DJ30" s="622"/>
      <c r="DK30" s="623"/>
      <c r="DL30" s="627">
        <v>4253788</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v>62456</v>
      </c>
      <c r="S31" s="622"/>
      <c r="T31" s="622"/>
      <c r="U31" s="622"/>
      <c r="V31" s="622"/>
      <c r="W31" s="622"/>
      <c r="X31" s="622"/>
      <c r="Y31" s="623"/>
      <c r="Z31" s="659">
        <v>0.1</v>
      </c>
      <c r="AA31" s="659"/>
      <c r="AB31" s="659"/>
      <c r="AC31" s="659"/>
      <c r="AD31" s="660">
        <v>62456</v>
      </c>
      <c r="AE31" s="660"/>
      <c r="AF31" s="660"/>
      <c r="AG31" s="660"/>
      <c r="AH31" s="660"/>
      <c r="AI31" s="660"/>
      <c r="AJ31" s="660"/>
      <c r="AK31" s="660"/>
      <c r="AL31" s="624">
        <v>0.2</v>
      </c>
      <c r="AM31" s="625"/>
      <c r="AN31" s="625"/>
      <c r="AO31" s="661"/>
      <c r="AP31" s="687" t="s">
        <v>313</v>
      </c>
      <c r="AQ31" s="688"/>
      <c r="AR31" s="688"/>
      <c r="AS31" s="688"/>
      <c r="AT31" s="689" t="s">
        <v>314</v>
      </c>
      <c r="AU31" s="218"/>
      <c r="AV31" s="218"/>
      <c r="AW31" s="218"/>
      <c r="AX31" s="676" t="s">
        <v>188</v>
      </c>
      <c r="AY31" s="677"/>
      <c r="AZ31" s="677"/>
      <c r="BA31" s="677"/>
      <c r="BB31" s="677"/>
      <c r="BC31" s="677"/>
      <c r="BD31" s="677"/>
      <c r="BE31" s="677"/>
      <c r="BF31" s="678"/>
      <c r="BG31" s="683">
        <v>99.4</v>
      </c>
      <c r="BH31" s="684"/>
      <c r="BI31" s="684"/>
      <c r="BJ31" s="684"/>
      <c r="BK31" s="684"/>
      <c r="BL31" s="684"/>
      <c r="BM31" s="685">
        <v>98.3</v>
      </c>
      <c r="BN31" s="684"/>
      <c r="BO31" s="684"/>
      <c r="BP31" s="684"/>
      <c r="BQ31" s="686"/>
      <c r="BR31" s="683">
        <v>99.4</v>
      </c>
      <c r="BS31" s="684"/>
      <c r="BT31" s="684"/>
      <c r="BU31" s="684"/>
      <c r="BV31" s="684"/>
      <c r="BW31" s="684"/>
      <c r="BX31" s="685">
        <v>98.1</v>
      </c>
      <c r="BY31" s="684"/>
      <c r="BZ31" s="684"/>
      <c r="CA31" s="684"/>
      <c r="CB31" s="686"/>
      <c r="CD31" s="642"/>
      <c r="CE31" s="643"/>
      <c r="CF31" s="618" t="s">
        <v>315</v>
      </c>
      <c r="CG31" s="619"/>
      <c r="CH31" s="619"/>
      <c r="CI31" s="619"/>
      <c r="CJ31" s="619"/>
      <c r="CK31" s="619"/>
      <c r="CL31" s="619"/>
      <c r="CM31" s="619"/>
      <c r="CN31" s="619"/>
      <c r="CO31" s="619"/>
      <c r="CP31" s="619"/>
      <c r="CQ31" s="620"/>
      <c r="CR31" s="621">
        <v>122542</v>
      </c>
      <c r="CS31" s="634"/>
      <c r="CT31" s="634"/>
      <c r="CU31" s="634"/>
      <c r="CV31" s="634"/>
      <c r="CW31" s="634"/>
      <c r="CX31" s="634"/>
      <c r="CY31" s="635"/>
      <c r="CZ31" s="624">
        <v>0.2</v>
      </c>
      <c r="DA31" s="636"/>
      <c r="DB31" s="636"/>
      <c r="DC31" s="637"/>
      <c r="DD31" s="627">
        <v>122002</v>
      </c>
      <c r="DE31" s="634"/>
      <c r="DF31" s="634"/>
      <c r="DG31" s="634"/>
      <c r="DH31" s="634"/>
      <c r="DI31" s="634"/>
      <c r="DJ31" s="634"/>
      <c r="DK31" s="635"/>
      <c r="DL31" s="627">
        <v>122002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3482684</v>
      </c>
      <c r="S32" s="622"/>
      <c r="T32" s="622"/>
      <c r="U32" s="622"/>
      <c r="V32" s="622"/>
      <c r="W32" s="622"/>
      <c r="X32" s="622"/>
      <c r="Y32" s="623"/>
      <c r="Z32" s="659">
        <v>5.5</v>
      </c>
      <c r="AA32" s="659"/>
      <c r="AB32" s="659"/>
      <c r="AC32" s="659"/>
      <c r="AD32" s="660" t="s">
        <v>241</v>
      </c>
      <c r="AE32" s="660"/>
      <c r="AF32" s="660"/>
      <c r="AG32" s="660"/>
      <c r="AH32" s="660"/>
      <c r="AI32" s="660"/>
      <c r="AJ32" s="660"/>
      <c r="AK32" s="660"/>
      <c r="AL32" s="624" t="s">
        <v>241</v>
      </c>
      <c r="AM32" s="625"/>
      <c r="AN32" s="625"/>
      <c r="AO32" s="661"/>
      <c r="AP32" s="662"/>
      <c r="AQ32" s="663"/>
      <c r="AR32" s="663"/>
      <c r="AS32" s="663"/>
      <c r="AT32" s="690"/>
      <c r="AU32" s="214" t="s">
        <v>317</v>
      </c>
      <c r="AX32" s="618" t="s">
        <v>318</v>
      </c>
      <c r="AY32" s="619"/>
      <c r="AZ32" s="619"/>
      <c r="BA32" s="619"/>
      <c r="BB32" s="619"/>
      <c r="BC32" s="619"/>
      <c r="BD32" s="619"/>
      <c r="BE32" s="619"/>
      <c r="BF32" s="620"/>
      <c r="BG32" s="692">
        <v>99.1</v>
      </c>
      <c r="BH32" s="634"/>
      <c r="BI32" s="634"/>
      <c r="BJ32" s="634"/>
      <c r="BK32" s="634"/>
      <c r="BL32" s="634"/>
      <c r="BM32" s="625">
        <v>97.7</v>
      </c>
      <c r="BN32" s="634"/>
      <c r="BO32" s="634"/>
      <c r="BP32" s="634"/>
      <c r="BQ32" s="657"/>
      <c r="BR32" s="692">
        <v>99.1</v>
      </c>
      <c r="BS32" s="634"/>
      <c r="BT32" s="634"/>
      <c r="BU32" s="634"/>
      <c r="BV32" s="634"/>
      <c r="BW32" s="634"/>
      <c r="BX32" s="625">
        <v>97.5</v>
      </c>
      <c r="BY32" s="634"/>
      <c r="BZ32" s="634"/>
      <c r="CA32" s="634"/>
      <c r="CB32" s="657"/>
      <c r="CD32" s="644"/>
      <c r="CE32" s="645"/>
      <c r="CF32" s="618" t="s">
        <v>319</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176</v>
      </c>
      <c r="DM32" s="622"/>
      <c r="DN32" s="622"/>
      <c r="DO32" s="622"/>
      <c r="DP32" s="622"/>
      <c r="DQ32" s="622"/>
      <c r="DR32" s="622"/>
      <c r="DS32" s="622"/>
      <c r="DT32" s="622"/>
      <c r="DU32" s="622"/>
      <c r="DV32" s="623"/>
      <c r="DW32" s="624" t="s">
        <v>241</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201596</v>
      </c>
      <c r="S33" s="622"/>
      <c r="T33" s="622"/>
      <c r="U33" s="622"/>
      <c r="V33" s="622"/>
      <c r="W33" s="622"/>
      <c r="X33" s="622"/>
      <c r="Y33" s="623"/>
      <c r="Z33" s="659">
        <v>0.3</v>
      </c>
      <c r="AA33" s="659"/>
      <c r="AB33" s="659"/>
      <c r="AC33" s="659"/>
      <c r="AD33" s="660">
        <v>43998</v>
      </c>
      <c r="AE33" s="660"/>
      <c r="AF33" s="660"/>
      <c r="AG33" s="660"/>
      <c r="AH33" s="660"/>
      <c r="AI33" s="660"/>
      <c r="AJ33" s="660"/>
      <c r="AK33" s="660"/>
      <c r="AL33" s="624">
        <v>0.2</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99.6</v>
      </c>
      <c r="BH33" s="606"/>
      <c r="BI33" s="606"/>
      <c r="BJ33" s="606"/>
      <c r="BK33" s="606"/>
      <c r="BL33" s="606"/>
      <c r="BM33" s="652">
        <v>98.7</v>
      </c>
      <c r="BN33" s="606"/>
      <c r="BO33" s="606"/>
      <c r="BP33" s="606"/>
      <c r="BQ33" s="669"/>
      <c r="BR33" s="682">
        <v>99.5</v>
      </c>
      <c r="BS33" s="606"/>
      <c r="BT33" s="606"/>
      <c r="BU33" s="606"/>
      <c r="BV33" s="606"/>
      <c r="BW33" s="606"/>
      <c r="BX33" s="652">
        <v>98.4</v>
      </c>
      <c r="BY33" s="606"/>
      <c r="BZ33" s="606"/>
      <c r="CA33" s="606"/>
      <c r="CB33" s="669"/>
      <c r="CD33" s="618" t="s">
        <v>322</v>
      </c>
      <c r="CE33" s="619"/>
      <c r="CF33" s="619"/>
      <c r="CG33" s="619"/>
      <c r="CH33" s="619"/>
      <c r="CI33" s="619"/>
      <c r="CJ33" s="619"/>
      <c r="CK33" s="619"/>
      <c r="CL33" s="619"/>
      <c r="CM33" s="619"/>
      <c r="CN33" s="619"/>
      <c r="CO33" s="619"/>
      <c r="CP33" s="619"/>
      <c r="CQ33" s="620"/>
      <c r="CR33" s="621">
        <v>31413348</v>
      </c>
      <c r="CS33" s="634"/>
      <c r="CT33" s="634"/>
      <c r="CU33" s="634"/>
      <c r="CV33" s="634"/>
      <c r="CW33" s="634"/>
      <c r="CX33" s="634"/>
      <c r="CY33" s="635"/>
      <c r="CZ33" s="624">
        <v>52</v>
      </c>
      <c r="DA33" s="636"/>
      <c r="DB33" s="636"/>
      <c r="DC33" s="637"/>
      <c r="DD33" s="627">
        <v>24189351</v>
      </c>
      <c r="DE33" s="634"/>
      <c r="DF33" s="634"/>
      <c r="DG33" s="634"/>
      <c r="DH33" s="634"/>
      <c r="DI33" s="634"/>
      <c r="DJ33" s="634"/>
      <c r="DK33" s="635"/>
      <c r="DL33" s="627">
        <v>12606416</v>
      </c>
      <c r="DM33" s="634"/>
      <c r="DN33" s="634"/>
      <c r="DO33" s="634"/>
      <c r="DP33" s="634"/>
      <c r="DQ33" s="634"/>
      <c r="DR33" s="634"/>
      <c r="DS33" s="634"/>
      <c r="DT33" s="634"/>
      <c r="DU33" s="634"/>
      <c r="DV33" s="635"/>
      <c r="DW33" s="624">
        <v>43.6</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7584297</v>
      </c>
      <c r="S34" s="622"/>
      <c r="T34" s="622"/>
      <c r="U34" s="622"/>
      <c r="V34" s="622"/>
      <c r="W34" s="622"/>
      <c r="X34" s="622"/>
      <c r="Y34" s="623"/>
      <c r="Z34" s="659">
        <v>11.9</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11489271</v>
      </c>
      <c r="CS34" s="622"/>
      <c r="CT34" s="622"/>
      <c r="CU34" s="622"/>
      <c r="CV34" s="622"/>
      <c r="CW34" s="622"/>
      <c r="CX34" s="622"/>
      <c r="CY34" s="623"/>
      <c r="CZ34" s="624">
        <v>19</v>
      </c>
      <c r="DA34" s="636"/>
      <c r="DB34" s="636"/>
      <c r="DC34" s="637"/>
      <c r="DD34" s="627">
        <v>7945021</v>
      </c>
      <c r="DE34" s="622"/>
      <c r="DF34" s="622"/>
      <c r="DG34" s="622"/>
      <c r="DH34" s="622"/>
      <c r="DI34" s="622"/>
      <c r="DJ34" s="622"/>
      <c r="DK34" s="623"/>
      <c r="DL34" s="627">
        <v>3705090</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4053998</v>
      </c>
      <c r="S35" s="622"/>
      <c r="T35" s="622"/>
      <c r="U35" s="622"/>
      <c r="V35" s="622"/>
      <c r="W35" s="622"/>
      <c r="X35" s="622"/>
      <c r="Y35" s="623"/>
      <c r="Z35" s="659">
        <v>6.3</v>
      </c>
      <c r="AA35" s="659"/>
      <c r="AB35" s="659"/>
      <c r="AC35" s="659"/>
      <c r="AD35" s="660" t="s">
        <v>131</v>
      </c>
      <c r="AE35" s="660"/>
      <c r="AF35" s="660"/>
      <c r="AG35" s="660"/>
      <c r="AH35" s="660"/>
      <c r="AI35" s="660"/>
      <c r="AJ35" s="660"/>
      <c r="AK35" s="660"/>
      <c r="AL35" s="624" t="s">
        <v>176</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717915</v>
      </c>
      <c r="CS35" s="634"/>
      <c r="CT35" s="634"/>
      <c r="CU35" s="634"/>
      <c r="CV35" s="634"/>
      <c r="CW35" s="634"/>
      <c r="CX35" s="634"/>
      <c r="CY35" s="635"/>
      <c r="CZ35" s="624">
        <v>1.2</v>
      </c>
      <c r="DA35" s="636"/>
      <c r="DB35" s="636"/>
      <c r="DC35" s="637"/>
      <c r="DD35" s="627">
        <v>513654</v>
      </c>
      <c r="DE35" s="634"/>
      <c r="DF35" s="634"/>
      <c r="DG35" s="634"/>
      <c r="DH35" s="634"/>
      <c r="DI35" s="634"/>
      <c r="DJ35" s="634"/>
      <c r="DK35" s="635"/>
      <c r="DL35" s="627">
        <v>482667</v>
      </c>
      <c r="DM35" s="634"/>
      <c r="DN35" s="634"/>
      <c r="DO35" s="634"/>
      <c r="DP35" s="634"/>
      <c r="DQ35" s="634"/>
      <c r="DR35" s="634"/>
      <c r="DS35" s="634"/>
      <c r="DT35" s="634"/>
      <c r="DU35" s="634"/>
      <c r="DV35" s="635"/>
      <c r="DW35" s="624">
        <v>1.7</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1873027</v>
      </c>
      <c r="S36" s="622"/>
      <c r="T36" s="622"/>
      <c r="U36" s="622"/>
      <c r="V36" s="622"/>
      <c r="W36" s="622"/>
      <c r="X36" s="622"/>
      <c r="Y36" s="623"/>
      <c r="Z36" s="659">
        <v>2.9</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3">
        <v>7587834</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118256</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8176097</v>
      </c>
      <c r="CS36" s="622"/>
      <c r="CT36" s="622"/>
      <c r="CU36" s="622"/>
      <c r="CV36" s="622"/>
      <c r="CW36" s="622"/>
      <c r="CX36" s="622"/>
      <c r="CY36" s="623"/>
      <c r="CZ36" s="624">
        <v>13.5</v>
      </c>
      <c r="DA36" s="636"/>
      <c r="DB36" s="636"/>
      <c r="DC36" s="637"/>
      <c r="DD36" s="627">
        <v>6762080</v>
      </c>
      <c r="DE36" s="622"/>
      <c r="DF36" s="622"/>
      <c r="DG36" s="622"/>
      <c r="DH36" s="622"/>
      <c r="DI36" s="622"/>
      <c r="DJ36" s="622"/>
      <c r="DK36" s="623"/>
      <c r="DL36" s="627">
        <v>4498992</v>
      </c>
      <c r="DM36" s="622"/>
      <c r="DN36" s="622"/>
      <c r="DO36" s="622"/>
      <c r="DP36" s="622"/>
      <c r="DQ36" s="622"/>
      <c r="DR36" s="622"/>
      <c r="DS36" s="622"/>
      <c r="DT36" s="622"/>
      <c r="DU36" s="622"/>
      <c r="DV36" s="623"/>
      <c r="DW36" s="624">
        <v>15.5</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2043990</v>
      </c>
      <c r="S37" s="622"/>
      <c r="T37" s="622"/>
      <c r="U37" s="622"/>
      <c r="V37" s="622"/>
      <c r="W37" s="622"/>
      <c r="X37" s="622"/>
      <c r="Y37" s="623"/>
      <c r="Z37" s="659">
        <v>3.2</v>
      </c>
      <c r="AA37" s="659"/>
      <c r="AB37" s="659"/>
      <c r="AC37" s="659"/>
      <c r="AD37" s="660">
        <v>105160</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1633311</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118256</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2590665</v>
      </c>
      <c r="CS37" s="634"/>
      <c r="CT37" s="634"/>
      <c r="CU37" s="634"/>
      <c r="CV37" s="634"/>
      <c r="CW37" s="634"/>
      <c r="CX37" s="634"/>
      <c r="CY37" s="635"/>
      <c r="CZ37" s="624">
        <v>4.3</v>
      </c>
      <c r="DA37" s="636"/>
      <c r="DB37" s="636"/>
      <c r="DC37" s="637"/>
      <c r="DD37" s="627">
        <v>2578725</v>
      </c>
      <c r="DE37" s="634"/>
      <c r="DF37" s="634"/>
      <c r="DG37" s="634"/>
      <c r="DH37" s="634"/>
      <c r="DI37" s="634"/>
      <c r="DJ37" s="634"/>
      <c r="DK37" s="635"/>
      <c r="DL37" s="627">
        <v>2555878</v>
      </c>
      <c r="DM37" s="634"/>
      <c r="DN37" s="634"/>
      <c r="DO37" s="634"/>
      <c r="DP37" s="634"/>
      <c r="DQ37" s="634"/>
      <c r="DR37" s="634"/>
      <c r="DS37" s="634"/>
      <c r="DT37" s="634"/>
      <c r="DU37" s="634"/>
      <c r="DV37" s="635"/>
      <c r="DW37" s="624">
        <v>8.8000000000000007</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3088072</v>
      </c>
      <c r="S38" s="622"/>
      <c r="T38" s="622"/>
      <c r="U38" s="622"/>
      <c r="V38" s="622"/>
      <c r="W38" s="622"/>
      <c r="X38" s="622"/>
      <c r="Y38" s="623"/>
      <c r="Z38" s="659">
        <v>4.8</v>
      </c>
      <c r="AA38" s="659"/>
      <c r="AB38" s="659"/>
      <c r="AC38" s="659"/>
      <c r="AD38" s="660" t="s">
        <v>131</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v>1051414</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17294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4891671</v>
      </c>
      <c r="CS38" s="622"/>
      <c r="CT38" s="622"/>
      <c r="CU38" s="622"/>
      <c r="CV38" s="622"/>
      <c r="CW38" s="622"/>
      <c r="CX38" s="622"/>
      <c r="CY38" s="623"/>
      <c r="CZ38" s="624">
        <v>8.1</v>
      </c>
      <c r="DA38" s="636"/>
      <c r="DB38" s="636"/>
      <c r="DC38" s="637"/>
      <c r="DD38" s="627">
        <v>3983498</v>
      </c>
      <c r="DE38" s="622"/>
      <c r="DF38" s="622"/>
      <c r="DG38" s="622"/>
      <c r="DH38" s="622"/>
      <c r="DI38" s="622"/>
      <c r="DJ38" s="622"/>
      <c r="DK38" s="623"/>
      <c r="DL38" s="627">
        <v>3919667</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241</v>
      </c>
      <c r="AE39" s="660"/>
      <c r="AF39" s="660"/>
      <c r="AG39" s="660"/>
      <c r="AH39" s="660"/>
      <c r="AI39" s="660"/>
      <c r="AJ39" s="660"/>
      <c r="AK39" s="660"/>
      <c r="AL39" s="624" t="s">
        <v>176</v>
      </c>
      <c r="AM39" s="625"/>
      <c r="AN39" s="625"/>
      <c r="AO39" s="661"/>
      <c r="AQ39" s="654" t="s">
        <v>342</v>
      </c>
      <c r="AR39" s="655"/>
      <c r="AS39" s="655"/>
      <c r="AT39" s="655"/>
      <c r="AU39" s="655"/>
      <c r="AV39" s="655"/>
      <c r="AW39" s="655"/>
      <c r="AX39" s="655"/>
      <c r="AY39" s="656"/>
      <c r="AZ39" s="621">
        <v>83992</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25764</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5202224</v>
      </c>
      <c r="CS39" s="634"/>
      <c r="CT39" s="634"/>
      <c r="CU39" s="634"/>
      <c r="CV39" s="634"/>
      <c r="CW39" s="634"/>
      <c r="CX39" s="634"/>
      <c r="CY39" s="635"/>
      <c r="CZ39" s="624">
        <v>8.6</v>
      </c>
      <c r="DA39" s="636"/>
      <c r="DB39" s="636"/>
      <c r="DC39" s="637"/>
      <c r="DD39" s="627">
        <v>4985098</v>
      </c>
      <c r="DE39" s="634"/>
      <c r="DF39" s="634"/>
      <c r="DG39" s="634"/>
      <c r="DH39" s="634"/>
      <c r="DI39" s="634"/>
      <c r="DJ39" s="634"/>
      <c r="DK39" s="635"/>
      <c r="DL39" s="627" t="s">
        <v>241</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662572</v>
      </c>
      <c r="S40" s="622"/>
      <c r="T40" s="622"/>
      <c r="U40" s="622"/>
      <c r="V40" s="622"/>
      <c r="W40" s="622"/>
      <c r="X40" s="622"/>
      <c r="Y40" s="623"/>
      <c r="Z40" s="659">
        <v>1</v>
      </c>
      <c r="AA40" s="659"/>
      <c r="AB40" s="659"/>
      <c r="AC40" s="659"/>
      <c r="AD40" s="660" t="s">
        <v>241</v>
      </c>
      <c r="AE40" s="660"/>
      <c r="AF40" s="660"/>
      <c r="AG40" s="660"/>
      <c r="AH40" s="660"/>
      <c r="AI40" s="660"/>
      <c r="AJ40" s="660"/>
      <c r="AK40" s="660"/>
      <c r="AL40" s="624" t="s">
        <v>176</v>
      </c>
      <c r="AM40" s="625"/>
      <c r="AN40" s="625"/>
      <c r="AO40" s="661"/>
      <c r="AQ40" s="654" t="s">
        <v>346</v>
      </c>
      <c r="AR40" s="655"/>
      <c r="AS40" s="655"/>
      <c r="AT40" s="655"/>
      <c r="AU40" s="655"/>
      <c r="AV40" s="655"/>
      <c r="AW40" s="655"/>
      <c r="AX40" s="655"/>
      <c r="AY40" s="656"/>
      <c r="AZ40" s="621">
        <v>11438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936170</v>
      </c>
      <c r="CS40" s="622"/>
      <c r="CT40" s="622"/>
      <c r="CU40" s="622"/>
      <c r="CV40" s="622"/>
      <c r="CW40" s="622"/>
      <c r="CX40" s="622"/>
      <c r="CY40" s="623"/>
      <c r="CZ40" s="624">
        <v>1.6</v>
      </c>
      <c r="DA40" s="636"/>
      <c r="DB40" s="636"/>
      <c r="DC40" s="637"/>
      <c r="DD40" s="627" t="s">
        <v>241</v>
      </c>
      <c r="DE40" s="622"/>
      <c r="DF40" s="622"/>
      <c r="DG40" s="622"/>
      <c r="DH40" s="622"/>
      <c r="DI40" s="622"/>
      <c r="DJ40" s="622"/>
      <c r="DK40" s="623"/>
      <c r="DL40" s="627" t="s">
        <v>176</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63865857</v>
      </c>
      <c r="S41" s="646"/>
      <c r="T41" s="646"/>
      <c r="U41" s="646"/>
      <c r="V41" s="646"/>
      <c r="W41" s="646"/>
      <c r="X41" s="646"/>
      <c r="Y41" s="649"/>
      <c r="Z41" s="650">
        <v>100</v>
      </c>
      <c r="AA41" s="650"/>
      <c r="AB41" s="650"/>
      <c r="AC41" s="650"/>
      <c r="AD41" s="651">
        <v>28281320</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899028</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3908651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352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5793342</v>
      </c>
      <c r="CS42" s="634"/>
      <c r="CT42" s="634"/>
      <c r="CU42" s="634"/>
      <c r="CV42" s="634"/>
      <c r="CW42" s="634"/>
      <c r="CX42" s="634"/>
      <c r="CY42" s="635"/>
      <c r="CZ42" s="624">
        <v>9.6</v>
      </c>
      <c r="DA42" s="636"/>
      <c r="DB42" s="636"/>
      <c r="DC42" s="637"/>
      <c r="DD42" s="627">
        <v>906824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438168</v>
      </c>
      <c r="CS43" s="634"/>
      <c r="CT43" s="634"/>
      <c r="CU43" s="634"/>
      <c r="CV43" s="634"/>
      <c r="CW43" s="634"/>
      <c r="CX43" s="634"/>
      <c r="CY43" s="635"/>
      <c r="CZ43" s="624">
        <v>0.7</v>
      </c>
      <c r="DA43" s="636"/>
      <c r="DB43" s="636"/>
      <c r="DC43" s="637"/>
      <c r="DD43" s="627">
        <v>438168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5778957</v>
      </c>
      <c r="CS44" s="622"/>
      <c r="CT44" s="622"/>
      <c r="CU44" s="622"/>
      <c r="CV44" s="622"/>
      <c r="CW44" s="622"/>
      <c r="CX44" s="622"/>
      <c r="CY44" s="623"/>
      <c r="CZ44" s="624">
        <v>9.6</v>
      </c>
      <c r="DA44" s="625"/>
      <c r="DB44" s="625"/>
      <c r="DC44" s="626"/>
      <c r="DD44" s="627">
        <v>900042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1915046</v>
      </c>
      <c r="CS45" s="634"/>
      <c r="CT45" s="634"/>
      <c r="CU45" s="634"/>
      <c r="CV45" s="634"/>
      <c r="CW45" s="634"/>
      <c r="CX45" s="634"/>
      <c r="CY45" s="635"/>
      <c r="CZ45" s="624">
        <v>3.2</v>
      </c>
      <c r="DA45" s="636"/>
      <c r="DB45" s="636"/>
      <c r="DC45" s="637"/>
      <c r="DD45" s="627">
        <v>157120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3581065</v>
      </c>
      <c r="CS46" s="622"/>
      <c r="CT46" s="622"/>
      <c r="CU46" s="622"/>
      <c r="CV46" s="622"/>
      <c r="CW46" s="622"/>
      <c r="CX46" s="622"/>
      <c r="CY46" s="623"/>
      <c r="CZ46" s="624">
        <v>5.9</v>
      </c>
      <c r="DA46" s="625"/>
      <c r="DB46" s="625"/>
      <c r="DC46" s="626"/>
      <c r="DD46" s="627">
        <v>692992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14385</v>
      </c>
      <c r="CS47" s="634"/>
      <c r="CT47" s="634"/>
      <c r="CU47" s="634"/>
      <c r="CV47" s="634"/>
      <c r="CW47" s="634"/>
      <c r="CX47" s="634"/>
      <c r="CY47" s="635"/>
      <c r="CZ47" s="624">
        <v>0</v>
      </c>
      <c r="DA47" s="636"/>
      <c r="DB47" s="636"/>
      <c r="DC47" s="637"/>
      <c r="DD47" s="627">
        <v>6782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60378568</v>
      </c>
      <c r="CS49" s="606"/>
      <c r="CT49" s="606"/>
      <c r="CU49" s="606"/>
      <c r="CV49" s="606"/>
      <c r="CW49" s="606"/>
      <c r="CX49" s="606"/>
      <c r="CY49" s="607"/>
      <c r="CZ49" s="608">
        <v>100</v>
      </c>
      <c r="DA49" s="609"/>
      <c r="DB49" s="609"/>
      <c r="DC49" s="610"/>
      <c r="DD49" s="611">
        <v>38993223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lEVSSGDUPXRu4FvZv1G7MynfO6ssKcEPiF1FmUdvW+OkxmYnT+QfvwIUFZgVkMjRLS7qZMQlwQN32yi8nGZyw==" saltValue="NS2xRoZmtL+1MyrhQMcX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62859</v>
      </c>
      <c r="R7" s="1103"/>
      <c r="S7" s="1103"/>
      <c r="T7" s="1103"/>
      <c r="U7" s="1103"/>
      <c r="V7" s="1103">
        <v>59943</v>
      </c>
      <c r="W7" s="1103"/>
      <c r="X7" s="1103"/>
      <c r="Y7" s="1103"/>
      <c r="Z7" s="1103"/>
      <c r="AA7" s="1103">
        <v>3367</v>
      </c>
      <c r="AB7" s="1103"/>
      <c r="AC7" s="1103"/>
      <c r="AD7" s="1103"/>
      <c r="AE7" s="1104"/>
      <c r="AF7" s="1105">
        <v>2909</v>
      </c>
      <c r="AG7" s="1106"/>
      <c r="AH7" s="1106"/>
      <c r="AI7" s="1106"/>
      <c r="AJ7" s="1107"/>
      <c r="AK7" s="1108">
        <v>4023</v>
      </c>
      <c r="AL7" s="1109"/>
      <c r="AM7" s="1109"/>
      <c r="AN7" s="1109"/>
      <c r="AO7" s="1109"/>
      <c r="AP7" s="1109">
        <v>51472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-56</v>
      </c>
      <c r="CI7" s="1097"/>
      <c r="CJ7" s="1097"/>
      <c r="CK7" s="1097"/>
      <c r="CL7" s="1098"/>
      <c r="CM7" s="1096">
        <v>393</v>
      </c>
      <c r="CN7" s="1097"/>
      <c r="CO7" s="1097"/>
      <c r="CP7" s="1097"/>
      <c r="CQ7" s="1098"/>
      <c r="CR7" s="1096">
        <v>135</v>
      </c>
      <c r="CS7" s="1097"/>
      <c r="CT7" s="1097"/>
      <c r="CU7" s="1097"/>
      <c r="CV7" s="1098"/>
      <c r="CW7" s="1096">
        <v>9</v>
      </c>
      <c r="CX7" s="1097"/>
      <c r="CY7" s="1097"/>
      <c r="CZ7" s="1097"/>
      <c r="DA7" s="1098"/>
      <c r="DB7" s="1096" t="s">
        <v>521</v>
      </c>
      <c r="DC7" s="1097"/>
      <c r="DD7" s="1097"/>
      <c r="DE7" s="1097"/>
      <c r="DF7" s="1098"/>
      <c r="DG7" s="1096" t="s">
        <v>521</v>
      </c>
      <c r="DH7" s="1097"/>
      <c r="DI7" s="1097"/>
      <c r="DJ7" s="1097"/>
      <c r="DK7" s="1098"/>
      <c r="DL7" s="1096" t="s">
        <v>521</v>
      </c>
      <c r="DM7" s="1097"/>
      <c r="DN7" s="1097"/>
      <c r="DO7" s="1097"/>
      <c r="DP7" s="1098"/>
      <c r="DQ7" s="1096" t="s">
        <v>521</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577</v>
      </c>
      <c r="R8" s="1039"/>
      <c r="S8" s="1039"/>
      <c r="T8" s="1039"/>
      <c r="U8" s="1039"/>
      <c r="V8" s="1039">
        <v>486</v>
      </c>
      <c r="W8" s="1039"/>
      <c r="X8" s="1039"/>
      <c r="Y8" s="1039"/>
      <c r="Z8" s="1039"/>
      <c r="AA8" s="1039">
        <v>90</v>
      </c>
      <c r="AB8" s="1039"/>
      <c r="AC8" s="1039"/>
      <c r="AD8" s="1039"/>
      <c r="AE8" s="1040"/>
      <c r="AF8" s="1035">
        <v>90</v>
      </c>
      <c r="AG8" s="1036"/>
      <c r="AH8" s="1036"/>
      <c r="AI8" s="1036"/>
      <c r="AJ8" s="1037"/>
      <c r="AK8" s="1080" t="s">
        <v>521</v>
      </c>
      <c r="AL8" s="1081"/>
      <c r="AM8" s="1081"/>
      <c r="AN8" s="1081"/>
      <c r="AO8" s="1081"/>
      <c r="AP8" s="1081" t="s">
        <v>521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0</v>
      </c>
      <c r="CI8" s="990"/>
      <c r="CJ8" s="990"/>
      <c r="CK8" s="990"/>
      <c r="CL8" s="991"/>
      <c r="CM8" s="989">
        <v>42</v>
      </c>
      <c r="CN8" s="990"/>
      <c r="CO8" s="990"/>
      <c r="CP8" s="990"/>
      <c r="CQ8" s="991"/>
      <c r="CR8" s="989">
        <v>3</v>
      </c>
      <c r="CS8" s="990"/>
      <c r="CT8" s="990"/>
      <c r="CU8" s="990"/>
      <c r="CV8" s="991"/>
      <c r="CW8" s="989" t="s">
        <v>521</v>
      </c>
      <c r="CX8" s="990"/>
      <c r="CY8" s="990"/>
      <c r="CZ8" s="990"/>
      <c r="DA8" s="991"/>
      <c r="DB8" s="989" t="s">
        <v>521</v>
      </c>
      <c r="DC8" s="990"/>
      <c r="DD8" s="990"/>
      <c r="DE8" s="990"/>
      <c r="DF8" s="991"/>
      <c r="DG8" s="989" t="s">
        <v>521</v>
      </c>
      <c r="DH8" s="990"/>
      <c r="DI8" s="990"/>
      <c r="DJ8" s="990"/>
      <c r="DK8" s="991"/>
      <c r="DL8" s="989" t="s">
        <v>521</v>
      </c>
      <c r="DM8" s="990"/>
      <c r="DN8" s="990"/>
      <c r="DO8" s="990"/>
      <c r="DP8" s="991"/>
      <c r="DQ8" s="989" t="s">
        <v>521</v>
      </c>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3</v>
      </c>
      <c r="R9" s="1039"/>
      <c r="S9" s="1039"/>
      <c r="T9" s="1039"/>
      <c r="U9" s="1039"/>
      <c r="V9" s="1039">
        <v>3</v>
      </c>
      <c r="W9" s="1039"/>
      <c r="X9" s="1039"/>
      <c r="Y9" s="1039"/>
      <c r="Z9" s="1039"/>
      <c r="AA9" s="1039" t="s">
        <v>521</v>
      </c>
      <c r="AB9" s="1039"/>
      <c r="AC9" s="1039"/>
      <c r="AD9" s="1039"/>
      <c r="AE9" s="1040"/>
      <c r="AF9" s="1035">
        <v>0</v>
      </c>
      <c r="AG9" s="1036"/>
      <c r="AH9" s="1036"/>
      <c r="AI9" s="1036"/>
      <c r="AJ9" s="1037"/>
      <c r="AK9" s="1080" t="s">
        <v>521</v>
      </c>
      <c r="AL9" s="1081"/>
      <c r="AM9" s="1081"/>
      <c r="AN9" s="1081"/>
      <c r="AO9" s="1081"/>
      <c r="AP9" s="1081" t="s">
        <v>521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-2</v>
      </c>
      <c r="CI9" s="990"/>
      <c r="CJ9" s="990"/>
      <c r="CK9" s="990"/>
      <c r="CL9" s="991"/>
      <c r="CM9" s="989">
        <v>134</v>
      </c>
      <c r="CN9" s="990"/>
      <c r="CO9" s="990"/>
      <c r="CP9" s="990"/>
      <c r="CQ9" s="991"/>
      <c r="CR9" s="989">
        <v>87</v>
      </c>
      <c r="CS9" s="990"/>
      <c r="CT9" s="990"/>
      <c r="CU9" s="990"/>
      <c r="CV9" s="991"/>
      <c r="CW9" s="989">
        <v>11</v>
      </c>
      <c r="CX9" s="990"/>
      <c r="CY9" s="990"/>
      <c r="CZ9" s="990"/>
      <c r="DA9" s="991"/>
      <c r="DB9" s="989" t="s">
        <v>521</v>
      </c>
      <c r="DC9" s="990"/>
      <c r="DD9" s="990"/>
      <c r="DE9" s="990"/>
      <c r="DF9" s="991"/>
      <c r="DG9" s="989" t="s">
        <v>521</v>
      </c>
      <c r="DH9" s="990"/>
      <c r="DI9" s="990"/>
      <c r="DJ9" s="990"/>
      <c r="DK9" s="991"/>
      <c r="DL9" s="989" t="s">
        <v>521</v>
      </c>
      <c r="DM9" s="990"/>
      <c r="DN9" s="990"/>
      <c r="DO9" s="990"/>
      <c r="DP9" s="991"/>
      <c r="DQ9" s="989" t="s">
        <v>521</v>
      </c>
      <c r="DR9" s="990"/>
      <c r="DS9" s="990"/>
      <c r="DT9" s="990"/>
      <c r="DU9" s="991"/>
      <c r="DV9" s="992"/>
      <c r="DW9" s="993"/>
      <c r="DX9" s="993"/>
      <c r="DY9" s="993"/>
      <c r="DZ9" s="994"/>
      <c r="EA9" s="234"/>
    </row>
    <row r="10" spans="1:131" s="235" customFormat="1" ht="26.25" customHeight="1" x14ac:dyDescent="0.2">
      <c r="A10" s="238">
        <v>4</v>
      </c>
      <c r="B10" s="1030" t="s">
        <v>392</v>
      </c>
      <c r="C10" s="1031"/>
      <c r="D10" s="1031"/>
      <c r="E10" s="1031"/>
      <c r="F10" s="1031"/>
      <c r="G10" s="1031"/>
      <c r="H10" s="1031"/>
      <c r="I10" s="1031"/>
      <c r="J10" s="1031"/>
      <c r="K10" s="1031"/>
      <c r="L10" s="1031"/>
      <c r="M10" s="1031"/>
      <c r="N10" s="1031"/>
      <c r="O10" s="1031"/>
      <c r="P10" s="1032"/>
      <c r="Q10" s="1038">
        <v>741</v>
      </c>
      <c r="R10" s="1039"/>
      <c r="S10" s="1039"/>
      <c r="T10" s="1039"/>
      <c r="U10" s="1039"/>
      <c r="V10" s="1039">
        <v>711</v>
      </c>
      <c r="W10" s="1039"/>
      <c r="X10" s="1039"/>
      <c r="Y10" s="1039"/>
      <c r="Z10" s="1039"/>
      <c r="AA10" s="1039">
        <v>30</v>
      </c>
      <c r="AB10" s="1039"/>
      <c r="AC10" s="1039"/>
      <c r="AD10" s="1039"/>
      <c r="AE10" s="1040"/>
      <c r="AF10" s="1035">
        <v>26</v>
      </c>
      <c r="AG10" s="1036"/>
      <c r="AH10" s="1036"/>
      <c r="AI10" s="1036"/>
      <c r="AJ10" s="1037"/>
      <c r="AK10" s="1080">
        <v>154</v>
      </c>
      <c r="AL10" s="1081"/>
      <c r="AM10" s="1081"/>
      <c r="AN10" s="1081"/>
      <c r="AO10" s="1081"/>
      <c r="AP10" s="1081">
        <v>1746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64180</v>
      </c>
      <c r="R23" s="1061"/>
      <c r="S23" s="1061"/>
      <c r="T23" s="1061"/>
      <c r="U23" s="1061"/>
      <c r="V23" s="1061">
        <v>60693</v>
      </c>
      <c r="W23" s="1061"/>
      <c r="X23" s="1061"/>
      <c r="Y23" s="1061"/>
      <c r="Z23" s="1061"/>
      <c r="AA23" s="1061">
        <v>3487</v>
      </c>
      <c r="AB23" s="1061"/>
      <c r="AC23" s="1061"/>
      <c r="AD23" s="1061"/>
      <c r="AE23" s="1068"/>
      <c r="AF23" s="1069">
        <v>3026</v>
      </c>
      <c r="AG23" s="1061"/>
      <c r="AH23" s="1061"/>
      <c r="AI23" s="1061"/>
      <c r="AJ23" s="1070"/>
      <c r="AK23" s="1071"/>
      <c r="AL23" s="1072"/>
      <c r="AM23" s="1072"/>
      <c r="AN23" s="1072"/>
      <c r="AO23" s="1072"/>
      <c r="AP23" s="1061">
        <v>53218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13237</v>
      </c>
      <c r="R28" s="1051"/>
      <c r="S28" s="1051"/>
      <c r="T28" s="1051"/>
      <c r="U28" s="1051"/>
      <c r="V28" s="1051">
        <v>13118</v>
      </c>
      <c r="W28" s="1051"/>
      <c r="X28" s="1051"/>
      <c r="Y28" s="1051"/>
      <c r="Z28" s="1051"/>
      <c r="AA28" s="1051">
        <v>118</v>
      </c>
      <c r="AB28" s="1051"/>
      <c r="AC28" s="1051"/>
      <c r="AD28" s="1051"/>
      <c r="AE28" s="1052"/>
      <c r="AF28" s="1053">
        <v>118</v>
      </c>
      <c r="AG28" s="1051"/>
      <c r="AH28" s="1051"/>
      <c r="AI28" s="1051"/>
      <c r="AJ28" s="1054"/>
      <c r="AK28" s="1042">
        <v>899</v>
      </c>
      <c r="AL28" s="1043"/>
      <c r="AM28" s="1043"/>
      <c r="AN28" s="1043"/>
      <c r="AO28" s="1043"/>
      <c r="AP28" s="1043" t="s">
        <v>521</v>
      </c>
      <c r="AQ28" s="1043"/>
      <c r="AR28" s="1043"/>
      <c r="AS28" s="1043"/>
      <c r="AT28" s="1043"/>
      <c r="AU28" s="1043" t="s">
        <v>521</v>
      </c>
      <c r="AV28" s="1043"/>
      <c r="AW28" s="1043"/>
      <c r="AX28" s="1043"/>
      <c r="AY28" s="1043"/>
      <c r="AZ28" s="1044" t="s">
        <v>521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12</v>
      </c>
      <c r="R29" s="1039"/>
      <c r="S29" s="1039"/>
      <c r="T29" s="1039"/>
      <c r="U29" s="1039"/>
      <c r="V29" s="1039">
        <v>9</v>
      </c>
      <c r="W29" s="1039"/>
      <c r="X29" s="1039"/>
      <c r="Y29" s="1039"/>
      <c r="Z29" s="1039"/>
      <c r="AA29" s="1039">
        <v>4</v>
      </c>
      <c r="AB29" s="1039"/>
      <c r="AC29" s="1039"/>
      <c r="AD29" s="1039"/>
      <c r="AE29" s="1040"/>
      <c r="AF29" s="1035">
        <v>4</v>
      </c>
      <c r="AG29" s="1036"/>
      <c r="AH29" s="1036"/>
      <c r="AI29" s="1036"/>
      <c r="AJ29" s="1037"/>
      <c r="AK29" s="980" t="s">
        <v>521</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13001</v>
      </c>
      <c r="R30" s="1039"/>
      <c r="S30" s="1039"/>
      <c r="T30" s="1039"/>
      <c r="U30" s="1039"/>
      <c r="V30" s="1039">
        <v>12128</v>
      </c>
      <c r="W30" s="1039"/>
      <c r="X30" s="1039"/>
      <c r="Y30" s="1039"/>
      <c r="Z30" s="1039"/>
      <c r="AA30" s="1039">
        <v>873</v>
      </c>
      <c r="AB30" s="1039"/>
      <c r="AC30" s="1039"/>
      <c r="AD30" s="1039"/>
      <c r="AE30" s="1040"/>
      <c r="AF30" s="1035">
        <v>873</v>
      </c>
      <c r="AG30" s="1036"/>
      <c r="AH30" s="1036"/>
      <c r="AI30" s="1036"/>
      <c r="AJ30" s="1037"/>
      <c r="AK30" s="980">
        <v>2123</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1904</v>
      </c>
      <c r="R31" s="1039"/>
      <c r="S31" s="1039"/>
      <c r="T31" s="1039"/>
      <c r="U31" s="1039"/>
      <c r="V31" s="1039">
        <v>1846</v>
      </c>
      <c r="W31" s="1039"/>
      <c r="X31" s="1039"/>
      <c r="Y31" s="1039"/>
      <c r="Z31" s="1039"/>
      <c r="AA31" s="1039">
        <v>58</v>
      </c>
      <c r="AB31" s="1039"/>
      <c r="AC31" s="1039"/>
      <c r="AD31" s="1039"/>
      <c r="AE31" s="1040"/>
      <c r="AF31" s="1035">
        <v>58</v>
      </c>
      <c r="AG31" s="1036"/>
      <c r="AH31" s="1036"/>
      <c r="AI31" s="1036"/>
      <c r="AJ31" s="1037"/>
      <c r="AK31" s="980">
        <v>319</v>
      </c>
      <c r="AL31" s="971"/>
      <c r="AM31" s="971"/>
      <c r="AN31" s="971"/>
      <c r="AO31" s="971"/>
      <c r="AP31" s="971" t="s">
        <v>521</v>
      </c>
      <c r="AQ31" s="971"/>
      <c r="AR31" s="971"/>
      <c r="AS31" s="971"/>
      <c r="AT31" s="971"/>
      <c r="AU31" s="971" t="s">
        <v>521</v>
      </c>
      <c r="AV31" s="971"/>
      <c r="AW31" s="971"/>
      <c r="AX31" s="971"/>
      <c r="AY31" s="971"/>
      <c r="AZ31" s="1041" t="s">
        <v>521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2119</v>
      </c>
      <c r="R32" s="1039"/>
      <c r="S32" s="1039"/>
      <c r="T32" s="1039"/>
      <c r="U32" s="1039"/>
      <c r="V32" s="1039">
        <v>1888</v>
      </c>
      <c r="W32" s="1039"/>
      <c r="X32" s="1039"/>
      <c r="Y32" s="1039"/>
      <c r="Z32" s="1039"/>
      <c r="AA32" s="1039">
        <v>231</v>
      </c>
      <c r="AB32" s="1039"/>
      <c r="AC32" s="1039"/>
      <c r="AD32" s="1039"/>
      <c r="AE32" s="1040"/>
      <c r="AF32" s="1035">
        <v>1887</v>
      </c>
      <c r="AG32" s="1036"/>
      <c r="AH32" s="1036"/>
      <c r="AI32" s="1036"/>
      <c r="AJ32" s="1037"/>
      <c r="AK32" s="980">
        <v>5</v>
      </c>
      <c r="AL32" s="971"/>
      <c r="AM32" s="971"/>
      <c r="AN32" s="971"/>
      <c r="AO32" s="971"/>
      <c r="AP32" s="971">
        <v>5512</v>
      </c>
      <c r="AQ32" s="971"/>
      <c r="AR32" s="971"/>
      <c r="AS32" s="971"/>
      <c r="AT32" s="971"/>
      <c r="AU32" s="971" t="s">
        <v>521</v>
      </c>
      <c r="AV32" s="971"/>
      <c r="AW32" s="971"/>
      <c r="AX32" s="971"/>
      <c r="AY32" s="971"/>
      <c r="AZ32" s="1041" t="s">
        <v>521</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14820</v>
      </c>
      <c r="R33" s="1039"/>
      <c r="S33" s="1039"/>
      <c r="T33" s="1039"/>
      <c r="U33" s="1039"/>
      <c r="V33" s="1039">
        <v>14458</v>
      </c>
      <c r="W33" s="1039"/>
      <c r="X33" s="1039"/>
      <c r="Y33" s="1039"/>
      <c r="Z33" s="1039"/>
      <c r="AA33" s="1039">
        <v>363</v>
      </c>
      <c r="AB33" s="1039"/>
      <c r="AC33" s="1039"/>
      <c r="AD33" s="1039"/>
      <c r="AE33" s="1040"/>
      <c r="AF33" s="1035">
        <v>3262</v>
      </c>
      <c r="AG33" s="1036"/>
      <c r="AH33" s="1036"/>
      <c r="AI33" s="1036"/>
      <c r="AJ33" s="1037"/>
      <c r="AK33" s="980">
        <v>1219</v>
      </c>
      <c r="AL33" s="971"/>
      <c r="AM33" s="971"/>
      <c r="AN33" s="971"/>
      <c r="AO33" s="971"/>
      <c r="AP33" s="971">
        <v>1423</v>
      </c>
      <c r="AQ33" s="971"/>
      <c r="AR33" s="971"/>
      <c r="AS33" s="971"/>
      <c r="AT33" s="971"/>
      <c r="AU33" s="971">
        <v>726</v>
      </c>
      <c r="AV33" s="971"/>
      <c r="AW33" s="971"/>
      <c r="AX33" s="971"/>
      <c r="AY33" s="971"/>
      <c r="AZ33" s="1041" t="s">
        <v>521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1778</v>
      </c>
      <c r="R34" s="1039"/>
      <c r="S34" s="1039"/>
      <c r="T34" s="1039"/>
      <c r="U34" s="1039"/>
      <c r="V34" s="1039">
        <v>1870</v>
      </c>
      <c r="W34" s="1039"/>
      <c r="X34" s="1039"/>
      <c r="Y34" s="1039"/>
      <c r="Z34" s="1039"/>
      <c r="AA34" s="1039">
        <v>92</v>
      </c>
      <c r="AB34" s="1039"/>
      <c r="AC34" s="1039"/>
      <c r="AD34" s="1039"/>
      <c r="AE34" s="1040"/>
      <c r="AF34" s="1035">
        <v>34</v>
      </c>
      <c r="AG34" s="1036"/>
      <c r="AH34" s="1036"/>
      <c r="AI34" s="1036"/>
      <c r="AJ34" s="1037"/>
      <c r="AK34" s="980">
        <v>807</v>
      </c>
      <c r="AL34" s="971"/>
      <c r="AM34" s="971"/>
      <c r="AN34" s="971"/>
      <c r="AO34" s="971"/>
      <c r="AP34" s="971">
        <v>10586</v>
      </c>
      <c r="AQ34" s="971"/>
      <c r="AR34" s="971"/>
      <c r="AS34" s="971"/>
      <c r="AT34" s="971"/>
      <c r="AU34" s="971">
        <v>9229</v>
      </c>
      <c r="AV34" s="971"/>
      <c r="AW34" s="971"/>
      <c r="AX34" s="971"/>
      <c r="AY34" s="971"/>
      <c r="AZ34" s="1041" t="s">
        <v>521</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106</v>
      </c>
      <c r="R35" s="1039"/>
      <c r="S35" s="1039"/>
      <c r="T35" s="1039"/>
      <c r="U35" s="1039"/>
      <c r="V35" s="1039">
        <v>105</v>
      </c>
      <c r="W35" s="1039"/>
      <c r="X35" s="1039"/>
      <c r="Y35" s="1039"/>
      <c r="Z35" s="1039"/>
      <c r="AA35" s="1039">
        <v>1</v>
      </c>
      <c r="AB35" s="1039"/>
      <c r="AC35" s="1039"/>
      <c r="AD35" s="1039"/>
      <c r="AE35" s="1040"/>
      <c r="AF35" s="1035">
        <v>1</v>
      </c>
      <c r="AG35" s="1036"/>
      <c r="AH35" s="1036"/>
      <c r="AI35" s="1036"/>
      <c r="AJ35" s="1037"/>
      <c r="AK35" s="980">
        <v>84</v>
      </c>
      <c r="AL35" s="971"/>
      <c r="AM35" s="971"/>
      <c r="AN35" s="971"/>
      <c r="AO35" s="971"/>
      <c r="AP35" s="971" t="s">
        <v>521</v>
      </c>
      <c r="AQ35" s="971"/>
      <c r="AR35" s="971"/>
      <c r="AS35" s="971"/>
      <c r="AT35" s="971"/>
      <c r="AU35" s="971" t="s">
        <v>521</v>
      </c>
      <c r="AV35" s="971"/>
      <c r="AW35" s="971"/>
      <c r="AX35" s="971"/>
      <c r="AY35" s="971"/>
      <c r="AZ35" s="1041" t="s">
        <v>521</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6237</v>
      </c>
      <c r="AG63" s="959"/>
      <c r="AH63" s="959"/>
      <c r="AI63" s="959"/>
      <c r="AJ63" s="1022"/>
      <c r="AK63" s="1023"/>
      <c r="AL63" s="963"/>
      <c r="AM63" s="963"/>
      <c r="AN63" s="963"/>
      <c r="AO63" s="963"/>
      <c r="AP63" s="959">
        <v>17521</v>
      </c>
      <c r="AQ63" s="959"/>
      <c r="AR63" s="959"/>
      <c r="AS63" s="959"/>
      <c r="AT63" s="959"/>
      <c r="AU63" s="959">
        <v>9955</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398</v>
      </c>
      <c r="R66" s="1002"/>
      <c r="S66" s="1002"/>
      <c r="T66" s="1002"/>
      <c r="U66" s="1003"/>
      <c r="V66" s="1001" t="s">
        <v>421</v>
      </c>
      <c r="W66" s="1002"/>
      <c r="X66" s="1002"/>
      <c r="Y66" s="1002"/>
      <c r="Z66" s="1003"/>
      <c r="AA66" s="1001" t="s">
        <v>400</v>
      </c>
      <c r="AB66" s="1002"/>
      <c r="AC66" s="1002"/>
      <c r="AD66" s="1002"/>
      <c r="AE66" s="1003"/>
      <c r="AF66" s="1007" t="s">
        <v>422</v>
      </c>
      <c r="AG66" s="1008"/>
      <c r="AH66" s="1008"/>
      <c r="AI66" s="1008"/>
      <c r="AJ66" s="1009"/>
      <c r="AK66" s="1001" t="s">
        <v>402</v>
      </c>
      <c r="AL66" s="996"/>
      <c r="AM66" s="996"/>
      <c r="AN66" s="996"/>
      <c r="AO66" s="997"/>
      <c r="AP66" s="1001" t="s">
        <v>403</v>
      </c>
      <c r="AQ66" s="1002"/>
      <c r="AR66" s="1002"/>
      <c r="AS66" s="1002"/>
      <c r="AT66" s="1003"/>
      <c r="AU66" s="1001" t="s">
        <v>423</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290</v>
      </c>
      <c r="R68" s="982"/>
      <c r="S68" s="982"/>
      <c r="T68" s="982"/>
      <c r="U68" s="982"/>
      <c r="V68" s="982">
        <v>255</v>
      </c>
      <c r="W68" s="982"/>
      <c r="X68" s="982"/>
      <c r="Y68" s="982"/>
      <c r="Z68" s="982"/>
      <c r="AA68" s="982">
        <v>35</v>
      </c>
      <c r="AB68" s="982"/>
      <c r="AC68" s="982"/>
      <c r="AD68" s="982"/>
      <c r="AE68" s="982"/>
      <c r="AF68" s="982">
        <v>35</v>
      </c>
      <c r="AG68" s="982"/>
      <c r="AH68" s="982"/>
      <c r="AI68" s="982"/>
      <c r="AJ68" s="982"/>
      <c r="AK68" s="982" t="s">
        <v>521</v>
      </c>
      <c r="AL68" s="982"/>
      <c r="AM68" s="982"/>
      <c r="AN68" s="982"/>
      <c r="AO68" s="982"/>
      <c r="AP68" s="982" t="s">
        <v>521</v>
      </c>
      <c r="AQ68" s="982"/>
      <c r="AR68" s="982"/>
      <c r="AS68" s="982"/>
      <c r="AT68" s="982"/>
      <c r="AU68" s="982" t="s">
        <v>521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5711</v>
      </c>
      <c r="R69" s="971"/>
      <c r="S69" s="971"/>
      <c r="T69" s="971"/>
      <c r="U69" s="971"/>
      <c r="V69" s="971">
        <v>5460</v>
      </c>
      <c r="W69" s="971"/>
      <c r="X69" s="971"/>
      <c r="Y69" s="971"/>
      <c r="Z69" s="971"/>
      <c r="AA69" s="971">
        <v>252</v>
      </c>
      <c r="AB69" s="971"/>
      <c r="AC69" s="971"/>
      <c r="AD69" s="971"/>
      <c r="AE69" s="971"/>
      <c r="AF69" s="971">
        <v>251</v>
      </c>
      <c r="AG69" s="971"/>
      <c r="AH69" s="971"/>
      <c r="AI69" s="971"/>
      <c r="AJ69" s="971"/>
      <c r="AK69" s="971" t="s">
        <v>521</v>
      </c>
      <c r="AL69" s="971"/>
      <c r="AM69" s="971"/>
      <c r="AN69" s="971"/>
      <c r="AO69" s="971"/>
      <c r="AP69" s="971">
        <v>5656</v>
      </c>
      <c r="AQ69" s="971"/>
      <c r="AR69" s="971"/>
      <c r="AS69" s="971"/>
      <c r="AT69" s="971"/>
      <c r="AU69" s="971">
        <v>3274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229</v>
      </c>
      <c r="R70" s="971"/>
      <c r="S70" s="971"/>
      <c r="T70" s="971"/>
      <c r="U70" s="971"/>
      <c r="V70" s="971">
        <v>213</v>
      </c>
      <c r="W70" s="971"/>
      <c r="X70" s="971"/>
      <c r="Y70" s="971"/>
      <c r="Z70" s="971"/>
      <c r="AA70" s="971">
        <v>16</v>
      </c>
      <c r="AB70" s="971"/>
      <c r="AC70" s="971"/>
      <c r="AD70" s="971"/>
      <c r="AE70" s="971"/>
      <c r="AF70" s="971">
        <v>16</v>
      </c>
      <c r="AG70" s="971"/>
      <c r="AH70" s="971"/>
      <c r="AI70" s="971"/>
      <c r="AJ70" s="971"/>
      <c r="AK70" s="971" t="s">
        <v>521</v>
      </c>
      <c r="AL70" s="971"/>
      <c r="AM70" s="971"/>
      <c r="AN70" s="971"/>
      <c r="AO70" s="971"/>
      <c r="AP70" s="971" t="s">
        <v>521</v>
      </c>
      <c r="AQ70" s="971"/>
      <c r="AR70" s="971"/>
      <c r="AS70" s="971"/>
      <c r="AT70" s="971"/>
      <c r="AU70" s="971" t="s">
        <v>521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129</v>
      </c>
      <c r="R71" s="971"/>
      <c r="S71" s="971"/>
      <c r="T71" s="971"/>
      <c r="U71" s="971"/>
      <c r="V71" s="971">
        <v>123</v>
      </c>
      <c r="W71" s="971"/>
      <c r="X71" s="971"/>
      <c r="Y71" s="971"/>
      <c r="Z71" s="971"/>
      <c r="AA71" s="971">
        <v>6</v>
      </c>
      <c r="AB71" s="971"/>
      <c r="AC71" s="971"/>
      <c r="AD71" s="971"/>
      <c r="AE71" s="971"/>
      <c r="AF71" s="971">
        <v>6</v>
      </c>
      <c r="AG71" s="971"/>
      <c r="AH71" s="971"/>
      <c r="AI71" s="971"/>
      <c r="AJ71" s="971"/>
      <c r="AK71" s="971" t="s">
        <v>521</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466463</v>
      </c>
      <c r="R72" s="971"/>
      <c r="S72" s="971"/>
      <c r="T72" s="971"/>
      <c r="U72" s="971"/>
      <c r="V72" s="971">
        <v>453925</v>
      </c>
      <c r="W72" s="971"/>
      <c r="X72" s="971"/>
      <c r="Y72" s="971"/>
      <c r="Z72" s="971"/>
      <c r="AA72" s="971">
        <v>12537</v>
      </c>
      <c r="AB72" s="971"/>
      <c r="AC72" s="971"/>
      <c r="AD72" s="971"/>
      <c r="AE72" s="971"/>
      <c r="AF72" s="971">
        <v>12537</v>
      </c>
      <c r="AG72" s="971"/>
      <c r="AH72" s="971"/>
      <c r="AI72" s="971"/>
      <c r="AJ72" s="971"/>
      <c r="AK72" s="971" t="s">
        <v>599</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301</v>
      </c>
      <c r="R73" s="971"/>
      <c r="S73" s="971"/>
      <c r="T73" s="971"/>
      <c r="U73" s="971"/>
      <c r="V73" s="971">
        <v>290</v>
      </c>
      <c r="W73" s="971"/>
      <c r="X73" s="971"/>
      <c r="Y73" s="971"/>
      <c r="Z73" s="971"/>
      <c r="AA73" s="971">
        <v>11</v>
      </c>
      <c r="AB73" s="971"/>
      <c r="AC73" s="971"/>
      <c r="AD73" s="971"/>
      <c r="AE73" s="971"/>
      <c r="AF73" s="971">
        <v>11</v>
      </c>
      <c r="AG73" s="971"/>
      <c r="AH73" s="971"/>
      <c r="AI73" s="971"/>
      <c r="AJ73" s="971"/>
      <c r="AK73" s="971">
        <v>7</v>
      </c>
      <c r="AL73" s="971"/>
      <c r="AM73" s="971"/>
      <c r="AN73" s="971"/>
      <c r="AO73" s="971"/>
      <c r="AP73" s="971" t="s">
        <v>521</v>
      </c>
      <c r="AQ73" s="971"/>
      <c r="AR73" s="971"/>
      <c r="AS73" s="971"/>
      <c r="AT73" s="971"/>
      <c r="AU73" s="971" t="s">
        <v>521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3980</v>
      </c>
      <c r="R74" s="971"/>
      <c r="S74" s="971"/>
      <c r="T74" s="971"/>
      <c r="U74" s="971"/>
      <c r="V74" s="971">
        <v>3595</v>
      </c>
      <c r="W74" s="971"/>
      <c r="X74" s="971"/>
      <c r="Y74" s="971"/>
      <c r="Z74" s="971"/>
      <c r="AA74" s="971">
        <v>385</v>
      </c>
      <c r="AB74" s="971"/>
      <c r="AC74" s="971"/>
      <c r="AD74" s="971"/>
      <c r="AE74" s="971"/>
      <c r="AF74" s="971">
        <v>4132</v>
      </c>
      <c r="AG74" s="971"/>
      <c r="AH74" s="971"/>
      <c r="AI74" s="971"/>
      <c r="AJ74" s="971"/>
      <c r="AK74" s="971" t="s">
        <v>521</v>
      </c>
      <c r="AL74" s="971"/>
      <c r="AM74" s="971"/>
      <c r="AN74" s="971"/>
      <c r="AO74" s="971"/>
      <c r="AP74" s="971">
        <v>4410</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16988</v>
      </c>
      <c r="AG88" s="959"/>
      <c r="AH88" s="959"/>
      <c r="AI88" s="959"/>
      <c r="AJ88" s="959"/>
      <c r="AK88" s="963"/>
      <c r="AL88" s="963"/>
      <c r="AM88" s="963"/>
      <c r="AN88" s="963"/>
      <c r="AO88" s="963"/>
      <c r="AP88" s="959">
        <v>10066</v>
      </c>
      <c r="AQ88" s="959"/>
      <c r="AR88" s="959"/>
      <c r="AS88" s="959"/>
      <c r="AT88" s="959"/>
      <c r="AU88" s="959">
        <v>3274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225</v>
      </c>
      <c r="CS102" s="953"/>
      <c r="CT102" s="953"/>
      <c r="CU102" s="953"/>
      <c r="CV102" s="954"/>
      <c r="CW102" s="952">
        <v>20</v>
      </c>
      <c r="CX102" s="953"/>
      <c r="CY102" s="953"/>
      <c r="CZ102" s="953"/>
      <c r="DA102" s="954"/>
      <c r="DB102" s="952" t="s">
        <v>521</v>
      </c>
      <c r="DC102" s="953"/>
      <c r="DD102" s="953"/>
      <c r="DE102" s="953"/>
      <c r="DF102" s="954"/>
      <c r="DG102" s="952" t="s">
        <v>521</v>
      </c>
      <c r="DH102" s="953"/>
      <c r="DI102" s="953"/>
      <c r="DJ102" s="953"/>
      <c r="DK102" s="954"/>
      <c r="DL102" s="952" t="s">
        <v>521</v>
      </c>
      <c r="DM102" s="953"/>
      <c r="DN102" s="953"/>
      <c r="DO102" s="953"/>
      <c r="DP102" s="954"/>
      <c r="DQ102" s="952" t="s">
        <v>521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4292954</v>
      </c>
      <c r="AB110" s="889"/>
      <c r="AC110" s="889"/>
      <c r="AD110" s="889"/>
      <c r="AE110" s="890"/>
      <c r="AF110" s="891">
        <v>4321991</v>
      </c>
      <c r="AG110" s="889"/>
      <c r="AH110" s="889"/>
      <c r="AI110" s="889"/>
      <c r="AJ110" s="890"/>
      <c r="AK110" s="891">
        <v>4395302</v>
      </c>
      <c r="AL110" s="889"/>
      <c r="AM110" s="889"/>
      <c r="AN110" s="889"/>
      <c r="AO110" s="890"/>
      <c r="AP110" s="892">
        <v>17.600000000000001</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51840258</v>
      </c>
      <c r="BR110" s="842"/>
      <c r="BS110" s="842"/>
      <c r="BT110" s="842"/>
      <c r="BU110" s="842"/>
      <c r="BV110" s="842">
        <v>54402737</v>
      </c>
      <c r="BW110" s="842"/>
      <c r="BX110" s="842"/>
      <c r="BY110" s="842"/>
      <c r="BZ110" s="842"/>
      <c r="CA110" s="842">
        <v>53218049</v>
      </c>
      <c r="CB110" s="842"/>
      <c r="CC110" s="842"/>
      <c r="CD110" s="842"/>
      <c r="CE110" s="842"/>
      <c r="CF110" s="866">
        <v>213.2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418</v>
      </c>
      <c r="DR110" s="842"/>
      <c r="DS110" s="842"/>
      <c r="DT110" s="842"/>
      <c r="DU110" s="842"/>
      <c r="DV110" s="843" t="s">
        <v>441</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418</v>
      </c>
      <c r="AL111" s="919"/>
      <c r="AM111" s="919"/>
      <c r="AN111" s="919"/>
      <c r="AO111" s="920"/>
      <c r="AP111" s="922" t="s">
        <v>418</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8898</v>
      </c>
      <c r="BR111" s="817"/>
      <c r="BS111" s="817"/>
      <c r="BT111" s="817"/>
      <c r="BU111" s="817"/>
      <c r="BV111" s="817">
        <v>5893</v>
      </c>
      <c r="BW111" s="817"/>
      <c r="BX111" s="817"/>
      <c r="BY111" s="817"/>
      <c r="BZ111" s="817"/>
      <c r="CA111" s="817">
        <v>5041</v>
      </c>
      <c r="CB111" s="817"/>
      <c r="CC111" s="817"/>
      <c r="CD111" s="817"/>
      <c r="CE111" s="817"/>
      <c r="CF111" s="875">
        <v>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418</v>
      </c>
      <c r="AB112" s="780"/>
      <c r="AC112" s="780"/>
      <c r="AD112" s="780"/>
      <c r="AE112" s="781"/>
      <c r="AF112" s="782" t="s">
        <v>441</v>
      </c>
      <c r="AG112" s="780"/>
      <c r="AH112" s="780"/>
      <c r="AI112" s="780"/>
      <c r="AJ112" s="781"/>
      <c r="AK112" s="782" t="s">
        <v>418</v>
      </c>
      <c r="AL112" s="780"/>
      <c r="AM112" s="780"/>
      <c r="AN112" s="780"/>
      <c r="AO112" s="781"/>
      <c r="AP112" s="824" t="s">
        <v>441</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11596700</v>
      </c>
      <c r="BR112" s="817"/>
      <c r="BS112" s="817"/>
      <c r="BT112" s="817"/>
      <c r="BU112" s="817"/>
      <c r="BV112" s="817">
        <v>10517379</v>
      </c>
      <c r="BW112" s="817"/>
      <c r="BX112" s="817"/>
      <c r="BY112" s="817"/>
      <c r="BZ112" s="817"/>
      <c r="CA112" s="817">
        <v>10024761</v>
      </c>
      <c r="CB112" s="817"/>
      <c r="CC112" s="817"/>
      <c r="CD112" s="817"/>
      <c r="CE112" s="817"/>
      <c r="CF112" s="875">
        <v>40.200000000000003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418</v>
      </c>
      <c r="DH112" s="817"/>
      <c r="DI112" s="817"/>
      <c r="DJ112" s="817"/>
      <c r="DK112" s="817"/>
      <c r="DL112" s="817" t="s">
        <v>418</v>
      </c>
      <c r="DM112" s="817"/>
      <c r="DN112" s="817"/>
      <c r="DO112" s="817"/>
      <c r="DP112" s="817"/>
      <c r="DQ112" s="817" t="s">
        <v>418</v>
      </c>
      <c r="DR112" s="817"/>
      <c r="DS112" s="817"/>
      <c r="DT112" s="817"/>
      <c r="DU112" s="817"/>
      <c r="DV112" s="794" t="s">
        <v>441</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1355198</v>
      </c>
      <c r="AB113" s="919"/>
      <c r="AC113" s="919"/>
      <c r="AD113" s="919"/>
      <c r="AE113" s="920"/>
      <c r="AF113" s="921">
        <v>1383695</v>
      </c>
      <c r="AG113" s="919"/>
      <c r="AH113" s="919"/>
      <c r="AI113" s="919"/>
      <c r="AJ113" s="920"/>
      <c r="AK113" s="921">
        <v>1350769</v>
      </c>
      <c r="AL113" s="919"/>
      <c r="AM113" s="919"/>
      <c r="AN113" s="919"/>
      <c r="AO113" s="920"/>
      <c r="AP113" s="922">
        <v>5.4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3550348</v>
      </c>
      <c r="BR113" s="817"/>
      <c r="BS113" s="817"/>
      <c r="BT113" s="817"/>
      <c r="BU113" s="817"/>
      <c r="BV113" s="817">
        <v>3429945</v>
      </c>
      <c r="BW113" s="817"/>
      <c r="BX113" s="817"/>
      <c r="BY113" s="817"/>
      <c r="BZ113" s="817"/>
      <c r="CA113" s="817">
        <v>3273770</v>
      </c>
      <c r="CB113" s="817"/>
      <c r="CC113" s="817"/>
      <c r="CD113" s="817"/>
      <c r="CE113" s="817"/>
      <c r="CF113" s="875">
        <v>13.1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418</v>
      </c>
      <c r="DH113" s="780"/>
      <c r="DI113" s="780"/>
      <c r="DJ113" s="780"/>
      <c r="DK113" s="781"/>
      <c r="DL113" s="782" t="s">
        <v>418</v>
      </c>
      <c r="DM113" s="780"/>
      <c r="DN113" s="780"/>
      <c r="DO113" s="780"/>
      <c r="DP113" s="781"/>
      <c r="DQ113" s="782" t="s">
        <v>418</v>
      </c>
      <c r="DR113" s="780"/>
      <c r="DS113" s="780"/>
      <c r="DT113" s="780"/>
      <c r="DU113" s="781"/>
      <c r="DV113" s="824" t="s">
        <v>418</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104003</v>
      </c>
      <c r="AB114" s="780"/>
      <c r="AC114" s="780"/>
      <c r="AD114" s="780"/>
      <c r="AE114" s="781"/>
      <c r="AF114" s="782">
        <v>143255</v>
      </c>
      <c r="AG114" s="780"/>
      <c r="AH114" s="780"/>
      <c r="AI114" s="780"/>
      <c r="AJ114" s="781"/>
      <c r="AK114" s="782">
        <v>201860</v>
      </c>
      <c r="AL114" s="780"/>
      <c r="AM114" s="780"/>
      <c r="AN114" s="780"/>
      <c r="AO114" s="781"/>
      <c r="AP114" s="824">
        <v>0.8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6516303</v>
      </c>
      <c r="BR114" s="817"/>
      <c r="BS114" s="817"/>
      <c r="BT114" s="817"/>
      <c r="BU114" s="817"/>
      <c r="BV114" s="817">
        <v>6752646</v>
      </c>
      <c r="BW114" s="817"/>
      <c r="BX114" s="817"/>
      <c r="BY114" s="817"/>
      <c r="BZ114" s="817"/>
      <c r="CA114" s="817">
        <v>6830386</v>
      </c>
      <c r="CB114" s="817"/>
      <c r="CC114" s="817"/>
      <c r="CD114" s="817"/>
      <c r="CE114" s="817"/>
      <c r="CF114" s="875">
        <v>27.4</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418</v>
      </c>
      <c r="DR114" s="780"/>
      <c r="DS114" s="780"/>
      <c r="DT114" s="780"/>
      <c r="DU114" s="781"/>
      <c r="DV114" s="824" t="s">
        <v>418</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3093</v>
      </c>
      <c r="AB115" s="919"/>
      <c r="AC115" s="919"/>
      <c r="AD115" s="919"/>
      <c r="AE115" s="920"/>
      <c r="AF115" s="921">
        <v>3004</v>
      </c>
      <c r="AG115" s="919"/>
      <c r="AH115" s="919"/>
      <c r="AI115" s="919"/>
      <c r="AJ115" s="920"/>
      <c r="AK115" s="921">
        <v>852</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418</v>
      </c>
      <c r="BR115" s="817"/>
      <c r="BS115" s="817"/>
      <c r="BT115" s="817"/>
      <c r="BU115" s="817"/>
      <c r="BV115" s="817" t="s">
        <v>418</v>
      </c>
      <c r="BW115" s="817"/>
      <c r="BX115" s="817"/>
      <c r="BY115" s="817"/>
      <c r="BZ115" s="817"/>
      <c r="CA115" s="817" t="s">
        <v>441</v>
      </c>
      <c r="CB115" s="817"/>
      <c r="CC115" s="817"/>
      <c r="CD115" s="817"/>
      <c r="CE115" s="817"/>
      <c r="CF115" s="875" t="s">
        <v>441</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418</v>
      </c>
      <c r="DM115" s="780"/>
      <c r="DN115" s="780"/>
      <c r="DO115" s="780"/>
      <c r="DP115" s="781"/>
      <c r="DQ115" s="782" t="s">
        <v>418</v>
      </c>
      <c r="DR115" s="780"/>
      <c r="DS115" s="780"/>
      <c r="DT115" s="780"/>
      <c r="DU115" s="781"/>
      <c r="DV115" s="824" t="s">
        <v>418</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418</v>
      </c>
      <c r="AB116" s="780"/>
      <c r="AC116" s="780"/>
      <c r="AD116" s="780"/>
      <c r="AE116" s="781"/>
      <c r="AF116" s="782" t="s">
        <v>441</v>
      </c>
      <c r="AG116" s="780"/>
      <c r="AH116" s="780"/>
      <c r="AI116" s="780"/>
      <c r="AJ116" s="781"/>
      <c r="AK116" s="782" t="s">
        <v>418</v>
      </c>
      <c r="AL116" s="780"/>
      <c r="AM116" s="780"/>
      <c r="AN116" s="780"/>
      <c r="AO116" s="781"/>
      <c r="AP116" s="824" t="s">
        <v>441</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418</v>
      </c>
      <c r="BR116" s="817"/>
      <c r="BS116" s="817"/>
      <c r="BT116" s="817"/>
      <c r="BU116" s="817"/>
      <c r="BV116" s="817" t="s">
        <v>418</v>
      </c>
      <c r="BW116" s="817"/>
      <c r="BX116" s="817"/>
      <c r="BY116" s="817"/>
      <c r="BZ116" s="817"/>
      <c r="CA116" s="817" t="s">
        <v>418</v>
      </c>
      <c r="CB116" s="817"/>
      <c r="CC116" s="817"/>
      <c r="CD116" s="817"/>
      <c r="CE116" s="817"/>
      <c r="CF116" s="875" t="s">
        <v>418</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8898</v>
      </c>
      <c r="DH116" s="780"/>
      <c r="DI116" s="780"/>
      <c r="DJ116" s="780"/>
      <c r="DK116" s="781"/>
      <c r="DL116" s="782">
        <v>5893</v>
      </c>
      <c r="DM116" s="780"/>
      <c r="DN116" s="780"/>
      <c r="DO116" s="780"/>
      <c r="DP116" s="781"/>
      <c r="DQ116" s="782">
        <v>5041</v>
      </c>
      <c r="DR116" s="780"/>
      <c r="DS116" s="780"/>
      <c r="DT116" s="780"/>
      <c r="DU116" s="781"/>
      <c r="DV116" s="824">
        <v>0</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5755248</v>
      </c>
      <c r="AB117" s="903"/>
      <c r="AC117" s="903"/>
      <c r="AD117" s="903"/>
      <c r="AE117" s="904"/>
      <c r="AF117" s="905">
        <v>5851945</v>
      </c>
      <c r="AG117" s="903"/>
      <c r="AH117" s="903"/>
      <c r="AI117" s="903"/>
      <c r="AJ117" s="904"/>
      <c r="AK117" s="905">
        <v>5948783</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463</v>
      </c>
      <c r="BR117" s="817"/>
      <c r="BS117" s="817"/>
      <c r="BT117" s="817"/>
      <c r="BU117" s="817"/>
      <c r="BV117" s="817" t="s">
        <v>464</v>
      </c>
      <c r="BW117" s="817"/>
      <c r="BX117" s="817"/>
      <c r="BY117" s="817"/>
      <c r="BZ117" s="817"/>
      <c r="CA117" s="817" t="s">
        <v>131</v>
      </c>
      <c r="CB117" s="817"/>
      <c r="CC117" s="817"/>
      <c r="CD117" s="817"/>
      <c r="CE117" s="817"/>
      <c r="CF117" s="875" t="s">
        <v>465</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418</v>
      </c>
      <c r="DH117" s="780"/>
      <c r="DI117" s="780"/>
      <c r="DJ117" s="780"/>
      <c r="DK117" s="781"/>
      <c r="DL117" s="782" t="s">
        <v>418</v>
      </c>
      <c r="DM117" s="780"/>
      <c r="DN117" s="780"/>
      <c r="DO117" s="780"/>
      <c r="DP117" s="781"/>
      <c r="DQ117" s="782" t="s">
        <v>463</v>
      </c>
      <c r="DR117" s="780"/>
      <c r="DS117" s="780"/>
      <c r="DT117" s="780"/>
      <c r="DU117" s="781"/>
      <c r="DV117" s="824" t="s">
        <v>463</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418</v>
      </c>
      <c r="BW118" s="845"/>
      <c r="BX118" s="845"/>
      <c r="BY118" s="845"/>
      <c r="BZ118" s="845"/>
      <c r="CA118" s="845" t="s">
        <v>463</v>
      </c>
      <c r="CB118" s="845"/>
      <c r="CC118" s="845"/>
      <c r="CD118" s="845"/>
      <c r="CE118" s="845"/>
      <c r="CF118" s="875" t="s">
        <v>469</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471</v>
      </c>
      <c r="AG119" s="889"/>
      <c r="AH119" s="889"/>
      <c r="AI119" s="889"/>
      <c r="AJ119" s="890"/>
      <c r="AK119" s="891" t="s">
        <v>131</v>
      </c>
      <c r="AL119" s="889"/>
      <c r="AM119" s="889"/>
      <c r="AN119" s="889"/>
      <c r="AO119" s="890"/>
      <c r="AP119" s="892" t="s">
        <v>471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73512507</v>
      </c>
      <c r="BR119" s="845"/>
      <c r="BS119" s="845"/>
      <c r="BT119" s="845"/>
      <c r="BU119" s="845"/>
      <c r="BV119" s="845">
        <v>75108600</v>
      </c>
      <c r="BW119" s="845"/>
      <c r="BX119" s="845"/>
      <c r="BY119" s="845"/>
      <c r="BZ119" s="845"/>
      <c r="CA119" s="845">
        <v>73352007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418</v>
      </c>
      <c r="DH119" s="764"/>
      <c r="DI119" s="764"/>
      <c r="DJ119" s="764"/>
      <c r="DK119" s="765"/>
      <c r="DL119" s="766" t="s">
        <v>465</v>
      </c>
      <c r="DM119" s="764"/>
      <c r="DN119" s="764"/>
      <c r="DO119" s="764"/>
      <c r="DP119" s="765"/>
      <c r="DQ119" s="766" t="s">
        <v>471</v>
      </c>
      <c r="DR119" s="764"/>
      <c r="DS119" s="764"/>
      <c r="DT119" s="764"/>
      <c r="DU119" s="765"/>
      <c r="DV119" s="848" t="s">
        <v>463</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418</v>
      </c>
      <c r="AG120" s="780"/>
      <c r="AH120" s="780"/>
      <c r="AI120" s="780"/>
      <c r="AJ120" s="781"/>
      <c r="AK120" s="782" t="s">
        <v>131</v>
      </c>
      <c r="AL120" s="780"/>
      <c r="AM120" s="780"/>
      <c r="AN120" s="780"/>
      <c r="AO120" s="781"/>
      <c r="AP120" s="824" t="s">
        <v>465</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18000724</v>
      </c>
      <c r="BR120" s="842"/>
      <c r="BS120" s="842"/>
      <c r="BT120" s="842"/>
      <c r="BU120" s="842"/>
      <c r="BV120" s="842">
        <v>21842759</v>
      </c>
      <c r="BW120" s="842"/>
      <c r="BX120" s="842"/>
      <c r="BY120" s="842"/>
      <c r="BZ120" s="842"/>
      <c r="CA120" s="842">
        <v>24514226</v>
      </c>
      <c r="CB120" s="842"/>
      <c r="CC120" s="842"/>
      <c r="CD120" s="842"/>
      <c r="CE120" s="842"/>
      <c r="CF120" s="866">
        <v>98.2</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10333172</v>
      </c>
      <c r="DH120" s="842"/>
      <c r="DI120" s="842"/>
      <c r="DJ120" s="842"/>
      <c r="DK120" s="842"/>
      <c r="DL120" s="842">
        <v>9612020</v>
      </c>
      <c r="DM120" s="842"/>
      <c r="DN120" s="842"/>
      <c r="DO120" s="842"/>
      <c r="DP120" s="842"/>
      <c r="DQ120" s="842">
        <v>9299215</v>
      </c>
      <c r="DR120" s="842"/>
      <c r="DS120" s="842"/>
      <c r="DT120" s="842"/>
      <c r="DU120" s="842"/>
      <c r="DV120" s="843">
        <v>37.299999999999997</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463</v>
      </c>
      <c r="AG121" s="780"/>
      <c r="AH121" s="780"/>
      <c r="AI121" s="780"/>
      <c r="AJ121" s="781"/>
      <c r="AK121" s="782" t="s">
        <v>131</v>
      </c>
      <c r="AL121" s="780"/>
      <c r="AM121" s="780"/>
      <c r="AN121" s="780"/>
      <c r="AO121" s="781"/>
      <c r="AP121" s="824" t="s">
        <v>464</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8160145</v>
      </c>
      <c r="BR121" s="817"/>
      <c r="BS121" s="817"/>
      <c r="BT121" s="817"/>
      <c r="BU121" s="817"/>
      <c r="BV121" s="817">
        <v>7525373</v>
      </c>
      <c r="BW121" s="817"/>
      <c r="BX121" s="817"/>
      <c r="BY121" s="817"/>
      <c r="BZ121" s="817"/>
      <c r="CA121" s="817">
        <v>7733717</v>
      </c>
      <c r="CB121" s="817"/>
      <c r="CC121" s="817"/>
      <c r="CD121" s="817"/>
      <c r="CE121" s="817"/>
      <c r="CF121" s="875">
        <v>31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1263528</v>
      </c>
      <c r="DH121" s="817"/>
      <c r="DI121" s="817"/>
      <c r="DJ121" s="817"/>
      <c r="DK121" s="817"/>
      <c r="DL121" s="817">
        <v>905359</v>
      </c>
      <c r="DM121" s="817"/>
      <c r="DN121" s="817"/>
      <c r="DO121" s="817"/>
      <c r="DP121" s="817"/>
      <c r="DQ121" s="817">
        <v>725546</v>
      </c>
      <c r="DR121" s="817"/>
      <c r="DS121" s="817"/>
      <c r="DT121" s="817"/>
      <c r="DU121" s="817"/>
      <c r="DV121" s="794">
        <v>2.9</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468</v>
      </c>
      <c r="AG122" s="780"/>
      <c r="AH122" s="780"/>
      <c r="AI122" s="780"/>
      <c r="AJ122" s="781"/>
      <c r="AK122" s="782" t="s">
        <v>471</v>
      </c>
      <c r="AL122" s="780"/>
      <c r="AM122" s="780"/>
      <c r="AN122" s="780"/>
      <c r="AO122" s="781"/>
      <c r="AP122" s="824" t="s">
        <v>418</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44101922</v>
      </c>
      <c r="BR122" s="845"/>
      <c r="BS122" s="845"/>
      <c r="BT122" s="845"/>
      <c r="BU122" s="845"/>
      <c r="BV122" s="845">
        <v>43574768</v>
      </c>
      <c r="BW122" s="845"/>
      <c r="BX122" s="845"/>
      <c r="BY122" s="845"/>
      <c r="BZ122" s="845"/>
      <c r="CA122" s="845">
        <v>42187801</v>
      </c>
      <c r="CB122" s="845"/>
      <c r="CC122" s="845"/>
      <c r="CD122" s="845"/>
      <c r="CE122" s="845"/>
      <c r="CF122" s="846">
        <v>169</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468</v>
      </c>
      <c r="DH122" s="817"/>
      <c r="DI122" s="817"/>
      <c r="DJ122" s="817"/>
      <c r="DK122" s="817"/>
      <c r="DL122" s="817" t="s">
        <v>463</v>
      </c>
      <c r="DM122" s="817"/>
      <c r="DN122" s="817"/>
      <c r="DO122" s="817"/>
      <c r="DP122" s="817"/>
      <c r="DQ122" s="817" t="s">
        <v>468</v>
      </c>
      <c r="DR122" s="817"/>
      <c r="DS122" s="817"/>
      <c r="DT122" s="817"/>
      <c r="DU122" s="817"/>
      <c r="DV122" s="794" t="s">
        <v>468</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3093</v>
      </c>
      <c r="AB123" s="780"/>
      <c r="AC123" s="780"/>
      <c r="AD123" s="780"/>
      <c r="AE123" s="781"/>
      <c r="AF123" s="782">
        <v>3004</v>
      </c>
      <c r="AG123" s="780"/>
      <c r="AH123" s="780"/>
      <c r="AI123" s="780"/>
      <c r="AJ123" s="781"/>
      <c r="AK123" s="782">
        <v>852</v>
      </c>
      <c r="AL123" s="780"/>
      <c r="AM123" s="780"/>
      <c r="AN123" s="780"/>
      <c r="AO123" s="781"/>
      <c r="AP123" s="824">
        <v>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70262791</v>
      </c>
      <c r="BR123" s="833"/>
      <c r="BS123" s="833"/>
      <c r="BT123" s="833"/>
      <c r="BU123" s="833"/>
      <c r="BV123" s="833">
        <v>72942900</v>
      </c>
      <c r="BW123" s="833"/>
      <c r="BX123" s="833"/>
      <c r="BY123" s="833"/>
      <c r="BZ123" s="833"/>
      <c r="CA123" s="833">
        <v>74435744</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418</v>
      </c>
      <c r="DH123" s="780"/>
      <c r="DI123" s="780"/>
      <c r="DJ123" s="780"/>
      <c r="DK123" s="781"/>
      <c r="DL123" s="782" t="s">
        <v>463</v>
      </c>
      <c r="DM123" s="780"/>
      <c r="DN123" s="780"/>
      <c r="DO123" s="780"/>
      <c r="DP123" s="781"/>
      <c r="DQ123" s="782" t="s">
        <v>131</v>
      </c>
      <c r="DR123" s="780"/>
      <c r="DS123" s="780"/>
      <c r="DT123" s="780"/>
      <c r="DU123" s="781"/>
      <c r="DV123" s="824" t="s">
        <v>418</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131</v>
      </c>
      <c r="AG124" s="780"/>
      <c r="AH124" s="780"/>
      <c r="AI124" s="780"/>
      <c r="AJ124" s="781"/>
      <c r="AK124" s="782" t="s">
        <v>418</v>
      </c>
      <c r="AL124" s="780"/>
      <c r="AM124" s="780"/>
      <c r="AN124" s="780"/>
      <c r="AO124" s="781"/>
      <c r="AP124" s="824" t="s">
        <v>463</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13.2</v>
      </c>
      <c r="BR124" s="831"/>
      <c r="BS124" s="831"/>
      <c r="BT124" s="831"/>
      <c r="BU124" s="831"/>
      <c r="BV124" s="831">
        <v>8.4</v>
      </c>
      <c r="BW124" s="831"/>
      <c r="BX124" s="831"/>
      <c r="BY124" s="831"/>
      <c r="BZ124" s="831"/>
      <c r="CA124" s="831" t="s">
        <v>418</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131</v>
      </c>
      <c r="DM124" s="764"/>
      <c r="DN124" s="764"/>
      <c r="DO124" s="764"/>
      <c r="DP124" s="765"/>
      <c r="DQ124" s="766" t="s">
        <v>131</v>
      </c>
      <c r="DR124" s="764"/>
      <c r="DS124" s="764"/>
      <c r="DT124" s="764"/>
      <c r="DU124" s="765"/>
      <c r="DV124" s="848" t="s">
        <v>418</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471</v>
      </c>
      <c r="AB125" s="780"/>
      <c r="AC125" s="780"/>
      <c r="AD125" s="780"/>
      <c r="AE125" s="781"/>
      <c r="AF125" s="782" t="s">
        <v>131</v>
      </c>
      <c r="AG125" s="780"/>
      <c r="AH125" s="780"/>
      <c r="AI125" s="780"/>
      <c r="AJ125" s="781"/>
      <c r="AK125" s="782" t="s">
        <v>418</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463</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418</v>
      </c>
      <c r="AG126" s="780"/>
      <c r="AH126" s="780"/>
      <c r="AI126" s="780"/>
      <c r="AJ126" s="781"/>
      <c r="AK126" s="782" t="s">
        <v>465</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418</v>
      </c>
      <c r="DR126" s="817"/>
      <c r="DS126" s="817"/>
      <c r="DT126" s="817"/>
      <c r="DU126" s="817"/>
      <c r="DV126" s="794" t="s">
        <v>131</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463</v>
      </c>
      <c r="AG127" s="780"/>
      <c r="AH127" s="780"/>
      <c r="AI127" s="780"/>
      <c r="AJ127" s="781"/>
      <c r="AK127" s="782" t="s">
        <v>131</v>
      </c>
      <c r="AL127" s="780"/>
      <c r="AM127" s="780"/>
      <c r="AN127" s="780"/>
      <c r="AO127" s="781"/>
      <c r="AP127" s="824" t="s">
        <v>464</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471</v>
      </c>
      <c r="DM127" s="817"/>
      <c r="DN127" s="817"/>
      <c r="DO127" s="817"/>
      <c r="DP127" s="817"/>
      <c r="DQ127" s="817" t="s">
        <v>463</v>
      </c>
      <c r="DR127" s="817"/>
      <c r="DS127" s="817"/>
      <c r="DT127" s="817"/>
      <c r="DU127" s="817"/>
      <c r="DV127" s="794" t="s">
        <v>131</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839171</v>
      </c>
      <c r="AB128" s="801"/>
      <c r="AC128" s="801"/>
      <c r="AD128" s="801"/>
      <c r="AE128" s="802"/>
      <c r="AF128" s="803">
        <v>910229</v>
      </c>
      <c r="AG128" s="801"/>
      <c r="AH128" s="801"/>
      <c r="AI128" s="801"/>
      <c r="AJ128" s="802"/>
      <c r="AK128" s="803">
        <v>1087717</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131</v>
      </c>
      <c r="BG128" s="787"/>
      <c r="BH128" s="787"/>
      <c r="BI128" s="787"/>
      <c r="BJ128" s="787"/>
      <c r="BK128" s="787"/>
      <c r="BL128" s="810"/>
      <c r="BM128" s="786">
        <v>11.89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418</v>
      </c>
      <c r="DM128" s="791"/>
      <c r="DN128" s="791"/>
      <c r="DO128" s="791"/>
      <c r="DP128" s="791"/>
      <c r="DQ128" s="791" t="s">
        <v>131</v>
      </c>
      <c r="DR128" s="791"/>
      <c r="DS128" s="791"/>
      <c r="DT128" s="791"/>
      <c r="DU128" s="791"/>
      <c r="DV128" s="792" t="s">
        <v>463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27758936</v>
      </c>
      <c r="AB129" s="780"/>
      <c r="AC129" s="780"/>
      <c r="AD129" s="780"/>
      <c r="AE129" s="781"/>
      <c r="AF129" s="782">
        <v>29022696</v>
      </c>
      <c r="AG129" s="780"/>
      <c r="AH129" s="780"/>
      <c r="AI129" s="780"/>
      <c r="AJ129" s="781"/>
      <c r="AK129" s="782">
        <v>28233163</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131</v>
      </c>
      <c r="BG129" s="771"/>
      <c r="BH129" s="771"/>
      <c r="BI129" s="771"/>
      <c r="BJ129" s="771"/>
      <c r="BK129" s="771"/>
      <c r="BL129" s="772"/>
      <c r="BM129" s="770">
        <v>16.89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3268763</v>
      </c>
      <c r="AB130" s="780"/>
      <c r="AC130" s="780"/>
      <c r="AD130" s="780"/>
      <c r="AE130" s="781"/>
      <c r="AF130" s="782">
        <v>3330313</v>
      </c>
      <c r="AG130" s="780"/>
      <c r="AH130" s="780"/>
      <c r="AI130" s="780"/>
      <c r="AJ130" s="781"/>
      <c r="AK130" s="782">
        <v>3273776</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24490173</v>
      </c>
      <c r="AB131" s="764"/>
      <c r="AC131" s="764"/>
      <c r="AD131" s="764"/>
      <c r="AE131" s="765"/>
      <c r="AF131" s="766">
        <v>25692383</v>
      </c>
      <c r="AG131" s="764"/>
      <c r="AH131" s="764"/>
      <c r="AI131" s="764"/>
      <c r="AJ131" s="765"/>
      <c r="AK131" s="766">
        <v>24959387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6.7264285959999999</v>
      </c>
      <c r="AB132" s="745"/>
      <c r="AC132" s="745"/>
      <c r="AD132" s="745"/>
      <c r="AE132" s="746"/>
      <c r="AF132" s="747">
        <v>6.2719094599999998</v>
      </c>
      <c r="AG132" s="745"/>
      <c r="AH132" s="745"/>
      <c r="AI132" s="745"/>
      <c r="AJ132" s="746"/>
      <c r="AK132" s="747">
        <v>6.3594920410000002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6.5</v>
      </c>
      <c r="AB133" s="724"/>
      <c r="AC133" s="724"/>
      <c r="AD133" s="724"/>
      <c r="AE133" s="725"/>
      <c r="AF133" s="723">
        <v>6.5</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dRGM4dJXEsKbDP+3SZrQQhFheS0MYowT6n+e/CtnSEoSTmOB1X496hUGYFMhgeSArDrS+Nh0JFpiu0CFtkzcQ==" saltValue="Y6a7MU7BCgg9fosfvTiz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3Kr0TXA9lumQIzeujlPY61/kDBcKFl70dfDOns7GrXAzkR3qY7dMmoc7zWNlRpAn5OJOinGSUuSvNOv1rfXLEw==" saltValue="wEzXS9B70lEEwtAMopDgR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As65oZ9lSEWlt12S5q/zzF5DjjUyMgRcFMwKL/Un1/9Q4+ZL7TUxMn+WqEh1SVRgK8Yw6aSNRUbWeB8LaIsIg==" saltValue="MK+vb1k+CE3ThK949liQC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7423872</v>
      </c>
      <c r="AP9" s="281">
        <v>54110</v>
      </c>
      <c r="AQ9" s="282">
        <v>66247</v>
      </c>
      <c r="AR9" s="283">
        <v>-18.3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1217213</v>
      </c>
      <c r="AP10" s="284">
        <v>8872</v>
      </c>
      <c r="AQ10" s="285">
        <v>4001</v>
      </c>
      <c r="AR10" s="286">
        <v>121.7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782741</v>
      </c>
      <c r="AP11" s="284">
        <v>5705</v>
      </c>
      <c r="AQ11" s="285">
        <v>2117</v>
      </c>
      <c r="AR11" s="286">
        <v>169.5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v>23</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2412670</v>
      </c>
      <c r="AP13" s="284">
        <v>17585</v>
      </c>
      <c r="AQ13" s="285">
        <v>2449</v>
      </c>
      <c r="AR13" s="286">
        <v>618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438168</v>
      </c>
      <c r="AP14" s="284">
        <v>3194</v>
      </c>
      <c r="AQ14" s="285">
        <v>1636</v>
      </c>
      <c r="AR14" s="286">
        <v>95.2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-484578</v>
      </c>
      <c r="AP15" s="284">
        <v>-3532</v>
      </c>
      <c r="AQ15" s="285">
        <v>-3889</v>
      </c>
      <c r="AR15" s="286">
        <v>-9.1999999999999993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11790086</v>
      </c>
      <c r="AP16" s="284">
        <v>85934</v>
      </c>
      <c r="AQ16" s="285">
        <v>72585</v>
      </c>
      <c r="AR16" s="286">
        <v>18.399999999999999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5.6</v>
      </c>
      <c r="AP21" s="298">
        <v>6.82</v>
      </c>
      <c r="AQ21" s="299">
        <v>-1.22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100.2</v>
      </c>
      <c r="AP22" s="303">
        <v>99.4</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4395302</v>
      </c>
      <c r="AP32" s="312">
        <v>32036</v>
      </c>
      <c r="AQ32" s="313">
        <v>38122</v>
      </c>
      <c r="AR32" s="314">
        <v>-16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v>19</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1350769</v>
      </c>
      <c r="AP35" s="312">
        <v>9845</v>
      </c>
      <c r="AQ35" s="313">
        <v>11292</v>
      </c>
      <c r="AR35" s="314">
        <v>-12.8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201860</v>
      </c>
      <c r="AP36" s="312">
        <v>1471</v>
      </c>
      <c r="AQ36" s="313">
        <v>1617</v>
      </c>
      <c r="AR36" s="314">
        <v>-9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852</v>
      </c>
      <c r="AP37" s="312">
        <v>6</v>
      </c>
      <c r="AQ37" s="313">
        <v>410</v>
      </c>
      <c r="AR37" s="314">
        <v>-98.5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-1087717</v>
      </c>
      <c r="AP39" s="312">
        <v>-7928</v>
      </c>
      <c r="AQ39" s="313">
        <v>-6908</v>
      </c>
      <c r="AR39" s="314">
        <v>14.8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-3273776</v>
      </c>
      <c r="AP40" s="312">
        <v>-23862</v>
      </c>
      <c r="AQ40" s="313">
        <v>-33487</v>
      </c>
      <c r="AR40" s="314">
        <v>-28.7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1587290</v>
      </c>
      <c r="AP41" s="312">
        <v>11569</v>
      </c>
      <c r="AQ41" s="313">
        <v>11065</v>
      </c>
      <c r="AR41" s="314">
        <v>4.5999999999999996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6697638</v>
      </c>
      <c r="AN51" s="334">
        <v>47883</v>
      </c>
      <c r="AO51" s="335">
        <v>-7</v>
      </c>
      <c r="AP51" s="336">
        <v>46402</v>
      </c>
      <c r="AQ51" s="337">
        <v>-11.3</v>
      </c>
      <c r="AR51" s="338">
        <v>4.3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3337881</v>
      </c>
      <c r="AN52" s="342">
        <v>23863</v>
      </c>
      <c r="AO52" s="343">
        <v>-8.4</v>
      </c>
      <c r="AP52" s="344">
        <v>26897</v>
      </c>
      <c r="AQ52" s="345">
        <v>-6.3</v>
      </c>
      <c r="AR52" s="346">
        <v>-2.1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7479693</v>
      </c>
      <c r="AN53" s="334">
        <v>53643</v>
      </c>
      <c r="AO53" s="335">
        <v>12</v>
      </c>
      <c r="AP53" s="336">
        <v>66343</v>
      </c>
      <c r="AQ53" s="337">
        <v>43</v>
      </c>
      <c r="AR53" s="338">
        <v>-31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3725396</v>
      </c>
      <c r="AN54" s="342">
        <v>26718</v>
      </c>
      <c r="AO54" s="343">
        <v>12</v>
      </c>
      <c r="AP54" s="344">
        <v>34529</v>
      </c>
      <c r="AQ54" s="345">
        <v>28.4</v>
      </c>
      <c r="AR54" s="346">
        <v>-16.399999999999999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8808754</v>
      </c>
      <c r="AN55" s="334">
        <v>63408</v>
      </c>
      <c r="AO55" s="335">
        <v>18.2</v>
      </c>
      <c r="AP55" s="336">
        <v>56416</v>
      </c>
      <c r="AQ55" s="337">
        <v>-15</v>
      </c>
      <c r="AR55" s="338">
        <v>33.200000000000003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6190234</v>
      </c>
      <c r="AN56" s="342">
        <v>44559</v>
      </c>
      <c r="AO56" s="343">
        <v>66.8</v>
      </c>
      <c r="AP56" s="344">
        <v>32623</v>
      </c>
      <c r="AQ56" s="345">
        <v>-5.5</v>
      </c>
      <c r="AR56" s="346">
        <v>72.3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9572916</v>
      </c>
      <c r="AN57" s="334">
        <v>69509</v>
      </c>
      <c r="AO57" s="335">
        <v>9.6</v>
      </c>
      <c r="AP57" s="336">
        <v>49217</v>
      </c>
      <c r="AQ57" s="337">
        <v>-12.8</v>
      </c>
      <c r="AR57" s="338">
        <v>22.4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7735630</v>
      </c>
      <c r="AN58" s="342">
        <v>56168</v>
      </c>
      <c r="AO58" s="343">
        <v>26.1</v>
      </c>
      <c r="AP58" s="344">
        <v>27232</v>
      </c>
      <c r="AQ58" s="345">
        <v>-16.5</v>
      </c>
      <c r="AR58" s="346">
        <v>42.6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5778957</v>
      </c>
      <c r="AN59" s="334">
        <v>42121</v>
      </c>
      <c r="AO59" s="335">
        <v>-39.4</v>
      </c>
      <c r="AP59" s="336">
        <v>49211</v>
      </c>
      <c r="AQ59" s="337">
        <v>0</v>
      </c>
      <c r="AR59" s="338">
        <v>-39.4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3581065</v>
      </c>
      <c r="AN60" s="342">
        <v>26101</v>
      </c>
      <c r="AO60" s="343">
        <v>-53.5</v>
      </c>
      <c r="AP60" s="344">
        <v>28367</v>
      </c>
      <c r="AQ60" s="345">
        <v>4.2</v>
      </c>
      <c r="AR60" s="346">
        <v>-57.7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7667592</v>
      </c>
      <c r="AN61" s="349">
        <v>55313</v>
      </c>
      <c r="AO61" s="350">
        <v>-1.3</v>
      </c>
      <c r="AP61" s="351">
        <v>53518</v>
      </c>
      <c r="AQ61" s="352">
        <v>0.8</v>
      </c>
      <c r="AR61" s="338">
        <v>-2.1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4914041</v>
      </c>
      <c r="AN62" s="342">
        <v>35482</v>
      </c>
      <c r="AO62" s="343">
        <v>8.6</v>
      </c>
      <c r="AP62" s="344">
        <v>29930</v>
      </c>
      <c r="AQ62" s="345">
        <v>0.9</v>
      </c>
      <c r="AR62" s="346">
        <v>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dLGHNs/mpghhp5F1fparzXcJmp0PU29adkU0P0XD9SzuxQyezKxs7CNjs75VFFR0tQmBHHSpbBkEfqtsNrXkA==" saltValue="5sUzm9fl+a1yFXC8eUyK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F93"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XYWsllQbkn3FdcqK6ipVfFzqBR64Hr/aIEoVktklAQ+SXzSflZP1lo3HW8FlpwYl839vNb+yKrA9n9FjAEdU2A==" saltValue="su9hmPEKhYmVSPDCQ60kA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HS+tOZMwVgYaaVDBNYDMK0SPHcF9IjWVPR4mHMMt1UJq0e9j5mi9nTtuRJRV4cboBfMBqeZ5+yzg1SK9aRmOOQ==" saltValue="TJykUerbdlP8gtqpYPkH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17.579999999999998</v>
      </c>
      <c r="G47" s="12">
        <v>19</v>
      </c>
      <c r="H47" s="12">
        <v>18.7</v>
      </c>
      <c r="I47" s="12">
        <v>21.87</v>
      </c>
      <c r="J47" s="13">
        <v>27.44</v>
      </c>
    </row>
    <row r="48" spans="2:10" ht="57.75" customHeight="1" x14ac:dyDescent="0.2">
      <c r="B48" s="14"/>
      <c r="C48" s="1141" t="s">
        <v>4</v>
      </c>
      <c r="D48" s="1141"/>
      <c r="E48" s="1142"/>
      <c r="F48" s="15">
        <v>10.99</v>
      </c>
      <c r="G48" s="16">
        <v>10.01</v>
      </c>
      <c r="H48" s="16">
        <v>8.49</v>
      </c>
      <c r="I48" s="16">
        <v>10.029999999999999</v>
      </c>
      <c r="J48" s="17">
        <v>10.72</v>
      </c>
    </row>
    <row r="49" spans="2:10" ht="57.75" customHeight="1" thickBot="1" x14ac:dyDescent="0.25">
      <c r="B49" s="18"/>
      <c r="C49" s="1143" t="s">
        <v>5</v>
      </c>
      <c r="D49" s="1143"/>
      <c r="E49" s="1144"/>
      <c r="F49" s="19">
        <v>1.33</v>
      </c>
      <c r="G49" s="20">
        <v>0.43</v>
      </c>
      <c r="H49" s="20" t="s">
        <v>567</v>
      </c>
      <c r="I49" s="20">
        <v>1.94</v>
      </c>
      <c r="J49" s="21">
        <v>0.45</v>
      </c>
    </row>
    <row r="50" spans="2:10" ht="13.2" x14ac:dyDescent="0.2"/>
  </sheetData>
  <sheetProtection algorithmName="SHA-512" hashValue="p+dYz0DOdqANTF9FCMM+Ja3pHtDVEmMBglwD13zr1xc0MU3BuJ2THa0CTyK53N/4LrVztdqcgbMyI6AWidGCfQ==" saltValue="osBp8MUZetrNzEHxP6pZY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稔子</cp:lastModifiedBy>
  <cp:lastPrinted>2024-03-19T05:00:49Z</cp:lastPrinted>
  <dcterms:created xsi:type="dcterms:W3CDTF">2024-03-14T02:47:04Z</dcterms:created>
  <dcterms:modified xsi:type="dcterms:W3CDTF">2024-03-20T23:42:03Z</dcterms:modified>
  <cp:category/>
</cp:coreProperties>
</file>