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210E086F-F9FD-44C0-B474-539D2F3DBF22}" xr6:coauthVersionLast="47" xr6:coauthVersionMax="47" xr10:uidLastSave="{00000000-0000-0000-0000-000000000000}"/>
  <bookViews>
    <workbookView xWindow="732" yWindow="732" windowWidth="20220" windowHeight="11376" activeTab="2" xr2:uid="{00000000-000D-0000-FFFF-FFFF00000000}"/>
  </bookViews>
  <sheets>
    <sheet name="別紙１" sheetId="5" r:id="rId1"/>
    <sheet name="別紙２" sheetId="8" r:id="rId2"/>
    <sheet name="別紙３" sheetId="10" r:id="rId3"/>
  </sheets>
  <definedNames>
    <definedName name="_xlnm.Print_Area" localSheetId="1">別紙２!$A$1:$T$48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10" l="1"/>
  <c r="D6" i="8" l="1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5" i="8"/>
  <c r="K6" i="8" l="1"/>
  <c r="L6" i="8"/>
  <c r="M6" i="8"/>
  <c r="N6" i="8"/>
  <c r="O6" i="8"/>
  <c r="P6" i="8"/>
  <c r="K7" i="8"/>
  <c r="L7" i="8"/>
  <c r="M7" i="8"/>
  <c r="N7" i="8"/>
  <c r="O7" i="8"/>
  <c r="P7" i="8"/>
  <c r="K8" i="8"/>
  <c r="L8" i="8"/>
  <c r="M8" i="8"/>
  <c r="N8" i="8"/>
  <c r="O8" i="8"/>
  <c r="P8" i="8"/>
  <c r="K9" i="8"/>
  <c r="L9" i="8"/>
  <c r="M9" i="8"/>
  <c r="N9" i="8"/>
  <c r="O9" i="8"/>
  <c r="P9" i="8"/>
  <c r="K10" i="8"/>
  <c r="L10" i="8"/>
  <c r="M10" i="8"/>
  <c r="N10" i="8"/>
  <c r="O10" i="8"/>
  <c r="P10" i="8"/>
  <c r="K11" i="8"/>
  <c r="L11" i="8"/>
  <c r="M11" i="8"/>
  <c r="N11" i="8"/>
  <c r="O11" i="8"/>
  <c r="P11" i="8"/>
  <c r="K12" i="8"/>
  <c r="L12" i="8"/>
  <c r="M12" i="8"/>
  <c r="N12" i="8"/>
  <c r="O12" i="8"/>
  <c r="P12" i="8"/>
  <c r="K13" i="8"/>
  <c r="L13" i="8"/>
  <c r="M13" i="8"/>
  <c r="N13" i="8"/>
  <c r="O13" i="8"/>
  <c r="P13" i="8"/>
  <c r="K14" i="8"/>
  <c r="L14" i="8"/>
  <c r="M14" i="8"/>
  <c r="N14" i="8"/>
  <c r="O14" i="8"/>
  <c r="P14" i="8"/>
  <c r="K15" i="8"/>
  <c r="L15" i="8"/>
  <c r="M15" i="8"/>
  <c r="N15" i="8"/>
  <c r="O15" i="8"/>
  <c r="P15" i="8"/>
  <c r="K16" i="8"/>
  <c r="L16" i="8"/>
  <c r="M16" i="8"/>
  <c r="N16" i="8"/>
  <c r="O16" i="8"/>
  <c r="P16" i="8"/>
  <c r="K17" i="8"/>
  <c r="L17" i="8"/>
  <c r="M17" i="8"/>
  <c r="N17" i="8"/>
  <c r="O17" i="8"/>
  <c r="P17" i="8"/>
  <c r="K18" i="8"/>
  <c r="L18" i="8"/>
  <c r="M18" i="8"/>
  <c r="N18" i="8"/>
  <c r="O18" i="8"/>
  <c r="P18" i="8"/>
  <c r="K19" i="8"/>
  <c r="L19" i="8"/>
  <c r="M19" i="8"/>
  <c r="N19" i="8"/>
  <c r="O19" i="8"/>
  <c r="P19" i="8"/>
  <c r="K20" i="8"/>
  <c r="L20" i="8"/>
  <c r="M20" i="8"/>
  <c r="N20" i="8"/>
  <c r="O20" i="8"/>
  <c r="P20" i="8"/>
  <c r="K21" i="8"/>
  <c r="L21" i="8"/>
  <c r="M21" i="8"/>
  <c r="N21" i="8"/>
  <c r="O21" i="8"/>
  <c r="P21" i="8"/>
  <c r="K22" i="8"/>
  <c r="L22" i="8"/>
  <c r="M22" i="8"/>
  <c r="N22" i="8"/>
  <c r="O22" i="8"/>
  <c r="P22" i="8"/>
  <c r="K23" i="8"/>
  <c r="L23" i="8"/>
  <c r="M23" i="8"/>
  <c r="N23" i="8"/>
  <c r="O23" i="8"/>
  <c r="P23" i="8"/>
  <c r="K24" i="8"/>
  <c r="L24" i="8"/>
  <c r="M24" i="8"/>
  <c r="N24" i="8"/>
  <c r="O24" i="8"/>
  <c r="P24" i="8"/>
  <c r="K25" i="8"/>
  <c r="L25" i="8"/>
  <c r="M25" i="8"/>
  <c r="N25" i="8"/>
  <c r="O25" i="8"/>
  <c r="P25" i="8"/>
  <c r="K26" i="8"/>
  <c r="L26" i="8"/>
  <c r="M26" i="8"/>
  <c r="N26" i="8"/>
  <c r="O26" i="8"/>
  <c r="P26" i="8"/>
  <c r="K27" i="8"/>
  <c r="L27" i="8"/>
  <c r="M27" i="8"/>
  <c r="N27" i="8"/>
  <c r="O27" i="8"/>
  <c r="P27" i="8"/>
  <c r="K28" i="8"/>
  <c r="L28" i="8"/>
  <c r="M28" i="8"/>
  <c r="N28" i="8"/>
  <c r="O28" i="8"/>
  <c r="P28" i="8"/>
  <c r="K29" i="8"/>
  <c r="L29" i="8"/>
  <c r="M29" i="8"/>
  <c r="N29" i="8"/>
  <c r="O29" i="8"/>
  <c r="P29" i="8"/>
  <c r="K30" i="8"/>
  <c r="L30" i="8"/>
  <c r="M30" i="8"/>
  <c r="N30" i="8"/>
  <c r="O30" i="8"/>
  <c r="P30" i="8"/>
  <c r="K31" i="8"/>
  <c r="L31" i="8"/>
  <c r="M31" i="8"/>
  <c r="N31" i="8"/>
  <c r="O31" i="8"/>
  <c r="P31" i="8"/>
  <c r="K32" i="8"/>
  <c r="L32" i="8"/>
  <c r="M32" i="8"/>
  <c r="N32" i="8"/>
  <c r="O32" i="8"/>
  <c r="P32" i="8"/>
  <c r="K33" i="8"/>
  <c r="L33" i="8"/>
  <c r="M33" i="8"/>
  <c r="N33" i="8"/>
  <c r="O33" i="8"/>
  <c r="P33" i="8"/>
  <c r="K34" i="8"/>
  <c r="L34" i="8"/>
  <c r="M34" i="8"/>
  <c r="N34" i="8"/>
  <c r="O34" i="8"/>
  <c r="P34" i="8"/>
  <c r="K35" i="8"/>
  <c r="L35" i="8"/>
  <c r="M35" i="8"/>
  <c r="N35" i="8"/>
  <c r="O35" i="8"/>
  <c r="P35" i="8"/>
  <c r="K36" i="8"/>
  <c r="L36" i="8"/>
  <c r="M36" i="8"/>
  <c r="N36" i="8"/>
  <c r="O36" i="8"/>
  <c r="P36" i="8"/>
  <c r="K37" i="8"/>
  <c r="L37" i="8"/>
  <c r="M37" i="8"/>
  <c r="N37" i="8"/>
  <c r="O37" i="8"/>
  <c r="P37" i="8"/>
  <c r="K38" i="8"/>
  <c r="L38" i="8"/>
  <c r="M38" i="8"/>
  <c r="N38" i="8"/>
  <c r="O38" i="8"/>
  <c r="P38" i="8"/>
  <c r="K39" i="8"/>
  <c r="L39" i="8"/>
  <c r="M39" i="8"/>
  <c r="N39" i="8"/>
  <c r="O39" i="8"/>
  <c r="P39" i="8"/>
  <c r="K40" i="8"/>
  <c r="L40" i="8"/>
  <c r="M40" i="8"/>
  <c r="N40" i="8"/>
  <c r="O40" i="8"/>
  <c r="P40" i="8"/>
  <c r="K41" i="8"/>
  <c r="L41" i="8"/>
  <c r="M41" i="8"/>
  <c r="N41" i="8"/>
  <c r="O41" i="8"/>
  <c r="P41" i="8"/>
  <c r="K42" i="8"/>
  <c r="L42" i="8"/>
  <c r="M42" i="8"/>
  <c r="N42" i="8"/>
  <c r="O42" i="8"/>
  <c r="P42" i="8"/>
  <c r="K43" i="8"/>
  <c r="L43" i="8"/>
  <c r="M43" i="8"/>
  <c r="N43" i="8"/>
  <c r="O43" i="8"/>
  <c r="P43" i="8"/>
  <c r="K44" i="8"/>
  <c r="L44" i="8"/>
  <c r="M44" i="8"/>
  <c r="N44" i="8"/>
  <c r="O44" i="8"/>
  <c r="P44" i="8"/>
  <c r="K45" i="8"/>
  <c r="L45" i="8"/>
  <c r="M45" i="8"/>
  <c r="N45" i="8"/>
  <c r="O45" i="8"/>
  <c r="P45" i="8"/>
  <c r="K46" i="8"/>
  <c r="L46" i="8"/>
  <c r="M46" i="8"/>
  <c r="N46" i="8"/>
  <c r="O46" i="8"/>
  <c r="P46" i="8"/>
  <c r="L5" i="8"/>
  <c r="M5" i="8"/>
  <c r="N5" i="8"/>
  <c r="O5" i="8"/>
  <c r="P5" i="8"/>
  <c r="K5" i="8"/>
  <c r="F6" i="8"/>
  <c r="G6" i="8"/>
  <c r="H6" i="8"/>
  <c r="I6" i="8"/>
  <c r="J6" i="8"/>
  <c r="F7" i="8"/>
  <c r="G7" i="8"/>
  <c r="H7" i="8"/>
  <c r="I7" i="8"/>
  <c r="J7" i="8"/>
  <c r="F8" i="8"/>
  <c r="G8" i="8"/>
  <c r="H8" i="8"/>
  <c r="I8" i="8"/>
  <c r="J8" i="8"/>
  <c r="F9" i="8"/>
  <c r="G9" i="8"/>
  <c r="H9" i="8"/>
  <c r="I9" i="8"/>
  <c r="J9" i="8"/>
  <c r="F10" i="8"/>
  <c r="G10" i="8"/>
  <c r="H10" i="8"/>
  <c r="I10" i="8"/>
  <c r="J10" i="8"/>
  <c r="F11" i="8"/>
  <c r="G11" i="8"/>
  <c r="H11" i="8"/>
  <c r="I11" i="8"/>
  <c r="J11" i="8"/>
  <c r="F12" i="8"/>
  <c r="G12" i="8"/>
  <c r="H12" i="8"/>
  <c r="I12" i="8"/>
  <c r="J12" i="8"/>
  <c r="F13" i="8"/>
  <c r="G13" i="8"/>
  <c r="H13" i="8"/>
  <c r="I13" i="8"/>
  <c r="J13" i="8"/>
  <c r="F14" i="8"/>
  <c r="G14" i="8"/>
  <c r="H14" i="8"/>
  <c r="I14" i="8"/>
  <c r="J14" i="8"/>
  <c r="F15" i="8"/>
  <c r="G15" i="8"/>
  <c r="H15" i="8"/>
  <c r="I15" i="8"/>
  <c r="J15" i="8"/>
  <c r="F16" i="8"/>
  <c r="G16" i="8"/>
  <c r="H16" i="8"/>
  <c r="I16" i="8"/>
  <c r="J16" i="8"/>
  <c r="F17" i="8"/>
  <c r="G17" i="8"/>
  <c r="H17" i="8"/>
  <c r="I17" i="8"/>
  <c r="J17" i="8"/>
  <c r="F18" i="8"/>
  <c r="G18" i="8"/>
  <c r="H18" i="8"/>
  <c r="I18" i="8"/>
  <c r="J18" i="8"/>
  <c r="F19" i="8"/>
  <c r="G19" i="8"/>
  <c r="H19" i="8"/>
  <c r="I19" i="8"/>
  <c r="J19" i="8"/>
  <c r="F20" i="8"/>
  <c r="G20" i="8"/>
  <c r="H20" i="8"/>
  <c r="I20" i="8"/>
  <c r="J20" i="8"/>
  <c r="F21" i="8"/>
  <c r="G21" i="8"/>
  <c r="H21" i="8"/>
  <c r="I21" i="8"/>
  <c r="J21" i="8"/>
  <c r="F22" i="8"/>
  <c r="G22" i="8"/>
  <c r="H22" i="8"/>
  <c r="I22" i="8"/>
  <c r="J22" i="8"/>
  <c r="F23" i="8"/>
  <c r="G23" i="8"/>
  <c r="H23" i="8"/>
  <c r="I23" i="8"/>
  <c r="J23" i="8"/>
  <c r="F24" i="8"/>
  <c r="G24" i="8"/>
  <c r="H24" i="8"/>
  <c r="I24" i="8"/>
  <c r="J24" i="8"/>
  <c r="F25" i="8"/>
  <c r="G25" i="8"/>
  <c r="H25" i="8"/>
  <c r="I25" i="8"/>
  <c r="J25" i="8"/>
  <c r="F26" i="8"/>
  <c r="G26" i="8"/>
  <c r="H26" i="8"/>
  <c r="I26" i="8"/>
  <c r="J26" i="8"/>
  <c r="F27" i="8"/>
  <c r="G27" i="8"/>
  <c r="H27" i="8"/>
  <c r="I27" i="8"/>
  <c r="J27" i="8"/>
  <c r="F28" i="8"/>
  <c r="G28" i="8"/>
  <c r="H28" i="8"/>
  <c r="I28" i="8"/>
  <c r="J28" i="8"/>
  <c r="F29" i="8"/>
  <c r="G29" i="8"/>
  <c r="H29" i="8"/>
  <c r="I29" i="8"/>
  <c r="J29" i="8"/>
  <c r="F30" i="8"/>
  <c r="G30" i="8"/>
  <c r="H30" i="8"/>
  <c r="I30" i="8"/>
  <c r="J30" i="8"/>
  <c r="F31" i="8"/>
  <c r="G31" i="8"/>
  <c r="H31" i="8"/>
  <c r="I31" i="8"/>
  <c r="J31" i="8"/>
  <c r="F32" i="8"/>
  <c r="G32" i="8"/>
  <c r="H32" i="8"/>
  <c r="I32" i="8"/>
  <c r="J32" i="8"/>
  <c r="F33" i="8"/>
  <c r="G33" i="8"/>
  <c r="H33" i="8"/>
  <c r="I33" i="8"/>
  <c r="J33" i="8"/>
  <c r="F34" i="8"/>
  <c r="G34" i="8"/>
  <c r="H34" i="8"/>
  <c r="I34" i="8"/>
  <c r="J34" i="8"/>
  <c r="F35" i="8"/>
  <c r="G35" i="8"/>
  <c r="H35" i="8"/>
  <c r="I35" i="8"/>
  <c r="J35" i="8"/>
  <c r="F36" i="8"/>
  <c r="G36" i="8"/>
  <c r="H36" i="8"/>
  <c r="I36" i="8"/>
  <c r="J36" i="8"/>
  <c r="F37" i="8"/>
  <c r="G37" i="8"/>
  <c r="H37" i="8"/>
  <c r="I37" i="8"/>
  <c r="J37" i="8"/>
  <c r="F38" i="8"/>
  <c r="G38" i="8"/>
  <c r="H38" i="8"/>
  <c r="I38" i="8"/>
  <c r="J38" i="8"/>
  <c r="F39" i="8"/>
  <c r="G39" i="8"/>
  <c r="H39" i="8"/>
  <c r="I39" i="8"/>
  <c r="J39" i="8"/>
  <c r="F40" i="8"/>
  <c r="G40" i="8"/>
  <c r="H40" i="8"/>
  <c r="I40" i="8"/>
  <c r="J40" i="8"/>
  <c r="F41" i="8"/>
  <c r="G41" i="8"/>
  <c r="H41" i="8"/>
  <c r="I41" i="8"/>
  <c r="J41" i="8"/>
  <c r="F42" i="8"/>
  <c r="G42" i="8"/>
  <c r="H42" i="8"/>
  <c r="I42" i="8"/>
  <c r="J42" i="8"/>
  <c r="F43" i="8"/>
  <c r="G43" i="8"/>
  <c r="H43" i="8"/>
  <c r="I43" i="8"/>
  <c r="J43" i="8"/>
  <c r="F44" i="8"/>
  <c r="G44" i="8"/>
  <c r="H44" i="8"/>
  <c r="I44" i="8"/>
  <c r="J44" i="8"/>
  <c r="F45" i="8"/>
  <c r="G45" i="8"/>
  <c r="H45" i="8"/>
  <c r="I45" i="8"/>
  <c r="J45" i="8"/>
  <c r="F46" i="8"/>
  <c r="G46" i="8"/>
  <c r="H46" i="8"/>
  <c r="I46" i="8"/>
  <c r="J46" i="8"/>
  <c r="G5" i="8"/>
  <c r="H5" i="8"/>
  <c r="I5" i="8"/>
  <c r="J5" i="8"/>
  <c r="F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5" i="8"/>
  <c r="D47" i="10"/>
  <c r="R12" i="8" l="1"/>
  <c r="F47" i="10"/>
  <c r="G47" i="10"/>
  <c r="H47" i="10"/>
  <c r="I47" i="10"/>
  <c r="J47" i="10"/>
  <c r="K47" i="10"/>
  <c r="L47" i="10"/>
  <c r="M47" i="10"/>
  <c r="N47" i="10"/>
  <c r="O47" i="10"/>
  <c r="P47" i="10"/>
  <c r="E47" i="10"/>
  <c r="Q5" i="10"/>
  <c r="Q46" i="10" l="1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J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F47" i="8"/>
  <c r="G47" i="8"/>
  <c r="H47" i="8"/>
  <c r="I47" i="8"/>
  <c r="J47" i="8"/>
  <c r="K47" i="8"/>
  <c r="L47" i="8"/>
  <c r="M47" i="8"/>
  <c r="N47" i="8"/>
  <c r="O47" i="8"/>
  <c r="P47" i="8"/>
  <c r="E47" i="8"/>
  <c r="D47" i="8"/>
  <c r="Q8" i="8" l="1"/>
  <c r="K6" i="5" s="1"/>
  <c r="R41" i="8" l="1"/>
  <c r="Q41" i="8"/>
  <c r="K39" i="5" s="1"/>
  <c r="S41" i="8" l="1"/>
  <c r="R46" i="8" l="1"/>
  <c r="Q46" i="8"/>
  <c r="K44" i="5" s="1"/>
  <c r="R45" i="8"/>
  <c r="Q45" i="8"/>
  <c r="K43" i="5" s="1"/>
  <c r="R44" i="8"/>
  <c r="Q44" i="8"/>
  <c r="K42" i="5" s="1"/>
  <c r="R43" i="8"/>
  <c r="Q43" i="8"/>
  <c r="K41" i="5" s="1"/>
  <c r="R42" i="8"/>
  <c r="Q42" i="8"/>
  <c r="K40" i="5" l="1"/>
  <c r="S45" i="8"/>
  <c r="S42" i="8"/>
  <c r="S44" i="8"/>
  <c r="S46" i="8"/>
  <c r="S43" i="8"/>
  <c r="R6" i="8" l="1"/>
  <c r="R5" i="8"/>
  <c r="R7" i="8"/>
  <c r="R8" i="8"/>
  <c r="R9" i="8"/>
  <c r="R10" i="8"/>
  <c r="R11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7" i="8" l="1"/>
  <c r="Q7" i="8"/>
  <c r="K5" i="5" s="1"/>
  <c r="S7" i="8" l="1"/>
  <c r="Q6" i="8" l="1"/>
  <c r="Q5" i="8"/>
  <c r="Q9" i="8"/>
  <c r="Q10" i="8"/>
  <c r="Q11" i="8"/>
  <c r="Q12" i="8"/>
  <c r="S12" i="8" s="1"/>
  <c r="Q13" i="8"/>
  <c r="Q15" i="8"/>
  <c r="Q16" i="8"/>
  <c r="Q14" i="8"/>
  <c r="Q17" i="8"/>
  <c r="Q18" i="8"/>
  <c r="Q20" i="8"/>
  <c r="Q21" i="8"/>
  <c r="Q23" i="8"/>
  <c r="Q19" i="8"/>
  <c r="Q22" i="8"/>
  <c r="Q25" i="8"/>
  <c r="Q26" i="8"/>
  <c r="Q24" i="8"/>
  <c r="Q27" i="8"/>
  <c r="Q28" i="8"/>
  <c r="Q29" i="8"/>
  <c r="Q30" i="8"/>
  <c r="Q31" i="8"/>
  <c r="Q32" i="8"/>
  <c r="Q33" i="8"/>
  <c r="Q34" i="8"/>
  <c r="Q35" i="8"/>
  <c r="Q36" i="8"/>
  <c r="Q38" i="8"/>
  <c r="Q37" i="8"/>
  <c r="Q39" i="8"/>
  <c r="Q40" i="8"/>
  <c r="S8" i="8"/>
  <c r="S10" i="8" l="1"/>
  <c r="K8" i="5"/>
  <c r="S38" i="8"/>
  <c r="K36" i="5"/>
  <c r="S13" i="8"/>
  <c r="K11" i="5"/>
  <c r="S9" i="8"/>
  <c r="K7" i="5"/>
  <c r="S37" i="8"/>
  <c r="K35" i="5"/>
  <c r="S40" i="8"/>
  <c r="K38" i="5"/>
  <c r="S39" i="8"/>
  <c r="K37" i="5"/>
  <c r="S11" i="8"/>
  <c r="K9" i="5"/>
  <c r="S5" i="8"/>
  <c r="K3" i="5"/>
  <c r="S6" i="8"/>
  <c r="K4" i="5"/>
  <c r="K10" i="5"/>
  <c r="S36" i="8"/>
  <c r="K34" i="5"/>
  <c r="S35" i="8"/>
  <c r="K33" i="5"/>
  <c r="S34" i="8"/>
  <c r="K32" i="5"/>
  <c r="S33" i="8"/>
  <c r="K31" i="5"/>
  <c r="S32" i="8"/>
  <c r="K30" i="5"/>
  <c r="S31" i="8"/>
  <c r="K29" i="5"/>
  <c r="S30" i="8"/>
  <c r="K28" i="5"/>
  <c r="S29" i="8"/>
  <c r="K27" i="5"/>
  <c r="S28" i="8"/>
  <c r="K26" i="5"/>
  <c r="S27" i="8"/>
  <c r="K25" i="5"/>
  <c r="S26" i="8"/>
  <c r="K24" i="5"/>
  <c r="S25" i="8"/>
  <c r="K23" i="5"/>
  <c r="S24" i="8"/>
  <c r="K22" i="5"/>
  <c r="S23" i="8"/>
  <c r="K21" i="5"/>
  <c r="S22" i="8"/>
  <c r="K20" i="5"/>
  <c r="S21" i="8"/>
  <c r="K19" i="5"/>
  <c r="S20" i="8"/>
  <c r="K18" i="5"/>
  <c r="S19" i="8"/>
  <c r="K17" i="5"/>
  <c r="S18" i="8"/>
  <c r="K16" i="5"/>
  <c r="S17" i="8"/>
  <c r="K15" i="5"/>
  <c r="S16" i="8"/>
  <c r="K14" i="5"/>
  <c r="S15" i="8"/>
  <c r="K13" i="5"/>
  <c r="S14" i="8"/>
  <c r="K12" i="5"/>
  <c r="Q47" i="8"/>
  <c r="S47" i="8" l="1"/>
</calcChain>
</file>

<file path=xl/sharedStrings.xml><?xml version="1.0" encoding="utf-8"?>
<sst xmlns="http://schemas.openxmlformats.org/spreadsheetml/2006/main" count="313" uniqueCount="146">
  <si>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</si>
  <si>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</si>
  <si>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</si>
  <si>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</si>
  <si>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</si>
  <si>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</si>
  <si>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</si>
  <si>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</si>
  <si>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</si>
  <si>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</si>
  <si>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施設名</t>
    <rPh sb="0" eb="2">
      <t>シセツ</t>
    </rPh>
    <rPh sb="2" eb="3">
      <t>ナ</t>
    </rPh>
    <phoneticPr fontId="3"/>
  </si>
  <si>
    <t>4月</t>
  </si>
  <si>
    <t>総合体育館</t>
    <rPh sb="0" eb="2">
      <t>ソウゴウ</t>
    </rPh>
    <rPh sb="2" eb="5">
      <t>タイイクカン</t>
    </rPh>
    <phoneticPr fontId="3"/>
  </si>
  <si>
    <t>大井川保育園</t>
    <rPh sb="0" eb="3">
      <t>オオイガワ</t>
    </rPh>
    <rPh sb="3" eb="6">
      <t>ホイクエン</t>
    </rPh>
    <phoneticPr fontId="3"/>
  </si>
  <si>
    <t>教育総務課</t>
    <rPh sb="0" eb="2">
      <t>キョウイク</t>
    </rPh>
    <rPh sb="2" eb="5">
      <t>ソウムカ</t>
    </rPh>
    <phoneticPr fontId="3"/>
  </si>
  <si>
    <t>大井川庁舎</t>
    <rPh sb="0" eb="3">
      <t>オオイガワ</t>
    </rPh>
    <rPh sb="3" eb="5">
      <t>チョウシャ</t>
    </rPh>
    <phoneticPr fontId="3"/>
  </si>
  <si>
    <t>子育て支援課</t>
    <rPh sb="0" eb="2">
      <t>コソダ</t>
    </rPh>
    <rPh sb="3" eb="5">
      <t>シエン</t>
    </rPh>
    <rPh sb="5" eb="6">
      <t>カ</t>
    </rPh>
    <phoneticPr fontId="3"/>
  </si>
  <si>
    <t>図書課</t>
    <rPh sb="0" eb="2">
      <t>トショ</t>
    </rPh>
    <rPh sb="2" eb="3">
      <t>カ</t>
    </rPh>
    <phoneticPr fontId="3"/>
  </si>
  <si>
    <t>下水道課</t>
    <rPh sb="0" eb="3">
      <t>ゲスイドウ</t>
    </rPh>
    <rPh sb="3" eb="4">
      <t>カ</t>
    </rPh>
    <phoneticPr fontId="3"/>
  </si>
  <si>
    <t>学校給食課</t>
    <rPh sb="0" eb="2">
      <t>ガッコウ</t>
    </rPh>
    <rPh sb="2" eb="4">
      <t>キュウショク</t>
    </rPh>
    <rPh sb="4" eb="5">
      <t>カ</t>
    </rPh>
    <phoneticPr fontId="3"/>
  </si>
  <si>
    <t>学校給食センター</t>
    <rPh sb="0" eb="2">
      <t>ガッコウ</t>
    </rPh>
    <rPh sb="2" eb="4">
      <t>キュウショク</t>
    </rPh>
    <phoneticPr fontId="3"/>
  </si>
  <si>
    <t>新屋下水ポンプ場</t>
    <rPh sb="0" eb="2">
      <t>アラヤ</t>
    </rPh>
    <rPh sb="2" eb="4">
      <t>ゲスイ</t>
    </rPh>
    <rPh sb="7" eb="8">
      <t>ジョウ</t>
    </rPh>
    <phoneticPr fontId="3"/>
  </si>
  <si>
    <t>焼津東小学校</t>
    <rPh sb="0" eb="2">
      <t>ヤイヅ</t>
    </rPh>
    <rPh sb="2" eb="3">
      <t>ヒガシ</t>
    </rPh>
    <rPh sb="3" eb="6">
      <t>ショウガッコウ</t>
    </rPh>
    <phoneticPr fontId="2"/>
  </si>
  <si>
    <t>焼津西小学校</t>
    <rPh sb="0" eb="2">
      <t>ヤイヅ</t>
    </rPh>
    <rPh sb="2" eb="3">
      <t>ニシ</t>
    </rPh>
    <rPh sb="3" eb="6">
      <t>ショウガッコウ</t>
    </rPh>
    <phoneticPr fontId="2"/>
  </si>
  <si>
    <t>焼津南小学校</t>
    <rPh sb="0" eb="2">
      <t>ヤイヅ</t>
    </rPh>
    <rPh sb="2" eb="3">
      <t>ミナミ</t>
    </rPh>
    <rPh sb="3" eb="6">
      <t>ショウガッコウ</t>
    </rPh>
    <phoneticPr fontId="2"/>
  </si>
  <si>
    <t>豊田小学校</t>
    <rPh sb="0" eb="2">
      <t>トヨダ</t>
    </rPh>
    <rPh sb="2" eb="5">
      <t>ショウガッコウ</t>
    </rPh>
    <phoneticPr fontId="2"/>
  </si>
  <si>
    <t>小川小学校</t>
    <rPh sb="0" eb="2">
      <t>コガワ</t>
    </rPh>
    <rPh sb="2" eb="5">
      <t>ショウガッコウ</t>
    </rPh>
    <phoneticPr fontId="2"/>
  </si>
  <si>
    <t>大富小学校</t>
    <rPh sb="0" eb="2">
      <t>オオトミ</t>
    </rPh>
    <rPh sb="2" eb="5">
      <t>ショウガッコウ</t>
    </rPh>
    <phoneticPr fontId="2"/>
  </si>
  <si>
    <t>東益津小学校</t>
    <rPh sb="0" eb="1">
      <t>ヒガシ</t>
    </rPh>
    <rPh sb="1" eb="3">
      <t>マシヅ</t>
    </rPh>
    <rPh sb="3" eb="6">
      <t>ショウガッコウ</t>
    </rPh>
    <phoneticPr fontId="2"/>
  </si>
  <si>
    <t>和田小学校</t>
    <rPh sb="0" eb="2">
      <t>ワダ</t>
    </rPh>
    <rPh sb="2" eb="3">
      <t>ショウ</t>
    </rPh>
    <rPh sb="3" eb="5">
      <t>ガッコウ</t>
    </rPh>
    <phoneticPr fontId="2"/>
  </si>
  <si>
    <t>港小学校</t>
    <rPh sb="0" eb="1">
      <t>ミナト</t>
    </rPh>
    <rPh sb="1" eb="4">
      <t>ショウガッコウ</t>
    </rPh>
    <phoneticPr fontId="2"/>
  </si>
  <si>
    <t>黒石小学校</t>
    <rPh sb="0" eb="2">
      <t>クロイシ</t>
    </rPh>
    <rPh sb="2" eb="5">
      <t>ショウガッコウ</t>
    </rPh>
    <phoneticPr fontId="2"/>
  </si>
  <si>
    <t>大井川東小学校</t>
    <rPh sb="0" eb="3">
      <t>オオイガワ</t>
    </rPh>
    <rPh sb="3" eb="4">
      <t>ヒガシ</t>
    </rPh>
    <rPh sb="4" eb="7">
      <t>ショウガッコウ</t>
    </rPh>
    <phoneticPr fontId="2"/>
  </si>
  <si>
    <t>大井川南小学校</t>
    <rPh sb="0" eb="3">
      <t>オオイガワ</t>
    </rPh>
    <rPh sb="3" eb="4">
      <t>ミナミ</t>
    </rPh>
    <rPh sb="4" eb="7">
      <t>ショウガッコウ</t>
    </rPh>
    <phoneticPr fontId="2"/>
  </si>
  <si>
    <t>大井川西小学校</t>
    <rPh sb="0" eb="3">
      <t>オオイガワ</t>
    </rPh>
    <rPh sb="3" eb="4">
      <t>ニシ</t>
    </rPh>
    <rPh sb="4" eb="7">
      <t>ショウガッコウ</t>
    </rPh>
    <phoneticPr fontId="2"/>
  </si>
  <si>
    <t>焼津中学校</t>
    <rPh sb="0" eb="2">
      <t>ヤイヅ</t>
    </rPh>
    <rPh sb="2" eb="5">
      <t>チュウガッコウ</t>
    </rPh>
    <phoneticPr fontId="2"/>
  </si>
  <si>
    <t>大村中学校</t>
    <rPh sb="0" eb="2">
      <t>オオムラ</t>
    </rPh>
    <rPh sb="2" eb="3">
      <t>チュウ</t>
    </rPh>
    <rPh sb="3" eb="5">
      <t>ガッコウ</t>
    </rPh>
    <phoneticPr fontId="2"/>
  </si>
  <si>
    <t>豊田中学校</t>
    <rPh sb="0" eb="2">
      <t>トヨダ</t>
    </rPh>
    <rPh sb="2" eb="5">
      <t>チュウガッコウ</t>
    </rPh>
    <phoneticPr fontId="2"/>
  </si>
  <si>
    <t>小川中学校</t>
    <rPh sb="0" eb="2">
      <t>コガワ</t>
    </rPh>
    <rPh sb="2" eb="5">
      <t>チュウガッコウ</t>
    </rPh>
    <phoneticPr fontId="2"/>
  </si>
  <si>
    <t>東益津中学校</t>
    <rPh sb="0" eb="1">
      <t>ヒガシ</t>
    </rPh>
    <rPh sb="1" eb="3">
      <t>マシヅ</t>
    </rPh>
    <rPh sb="3" eb="6">
      <t>チュウガッコウ</t>
    </rPh>
    <phoneticPr fontId="2"/>
  </si>
  <si>
    <t>大富中学校</t>
    <rPh sb="0" eb="2">
      <t>オオトミ</t>
    </rPh>
    <rPh sb="2" eb="5">
      <t>チュウガッコウ</t>
    </rPh>
    <phoneticPr fontId="2"/>
  </si>
  <si>
    <t>和田中学校</t>
    <rPh sb="0" eb="2">
      <t>ワダ</t>
    </rPh>
    <rPh sb="2" eb="5">
      <t>チュウガッコウ</t>
    </rPh>
    <phoneticPr fontId="2"/>
  </si>
  <si>
    <t>港中学校</t>
    <rPh sb="0" eb="1">
      <t>ミナト</t>
    </rPh>
    <rPh sb="1" eb="4">
      <t>チュウガッコウ</t>
    </rPh>
    <phoneticPr fontId="2"/>
  </si>
  <si>
    <t>大井川中学校</t>
    <rPh sb="0" eb="3">
      <t>オオイガワ</t>
    </rPh>
    <rPh sb="3" eb="6">
      <t>チュウガッコウ</t>
    </rPh>
    <phoneticPr fontId="2"/>
  </si>
  <si>
    <t>合計</t>
    <rPh sb="0" eb="2">
      <t>ゴウケイ</t>
    </rPh>
    <phoneticPr fontId="2"/>
  </si>
  <si>
    <t>所在地</t>
    <rPh sb="0" eb="3">
      <t>ショザイチ</t>
    </rPh>
    <phoneticPr fontId="2"/>
  </si>
  <si>
    <t>小川保育園</t>
    <rPh sb="0" eb="2">
      <t>オガワ</t>
    </rPh>
    <rPh sb="2" eb="5">
      <t>ホイクエン</t>
    </rPh>
    <phoneticPr fontId="3"/>
  </si>
  <si>
    <t>石津保育園</t>
    <rPh sb="0" eb="2">
      <t>イシヅ</t>
    </rPh>
    <rPh sb="2" eb="4">
      <t>ホイク</t>
    </rPh>
    <rPh sb="4" eb="5">
      <t>エン</t>
    </rPh>
    <phoneticPr fontId="3"/>
  </si>
  <si>
    <t>駿河湾深層水脱塩施設</t>
    <rPh sb="0" eb="3">
      <t>スルガワン</t>
    </rPh>
    <rPh sb="3" eb="5">
      <t>シンソウ</t>
    </rPh>
    <rPh sb="5" eb="6">
      <t>スイ</t>
    </rPh>
    <rPh sb="6" eb="8">
      <t>ダツエン</t>
    </rPh>
    <rPh sb="8" eb="10">
      <t>シセツ</t>
    </rPh>
    <phoneticPr fontId="3"/>
  </si>
  <si>
    <t>供給方式</t>
    <rPh sb="0" eb="2">
      <t>キョウキュウ</t>
    </rPh>
    <rPh sb="2" eb="4">
      <t>ホウシキ</t>
    </rPh>
    <phoneticPr fontId="2"/>
  </si>
  <si>
    <t>交流３相３線式</t>
    <rPh sb="0" eb="2">
      <t>コウリュウ</t>
    </rPh>
    <rPh sb="3" eb="4">
      <t>ソウ</t>
    </rPh>
    <rPh sb="5" eb="6">
      <t>セン</t>
    </rPh>
    <rPh sb="6" eb="7">
      <t>シキ</t>
    </rPh>
    <phoneticPr fontId="2"/>
  </si>
  <si>
    <t>標準電圧
(V)</t>
    <rPh sb="0" eb="2">
      <t>ヒョウジュン</t>
    </rPh>
    <rPh sb="2" eb="4">
      <t>デンアツ</t>
    </rPh>
    <phoneticPr fontId="2"/>
  </si>
  <si>
    <t>計量電圧
（V)</t>
    <rPh sb="0" eb="2">
      <t>ケイリョウ</t>
    </rPh>
    <rPh sb="2" eb="4">
      <t>デンアツ</t>
    </rPh>
    <phoneticPr fontId="2"/>
  </si>
  <si>
    <t>標準周波数
（Hz）</t>
    <rPh sb="0" eb="2">
      <t>ヒョウジュン</t>
    </rPh>
    <rPh sb="2" eb="5">
      <t>シュウハスウ</t>
    </rPh>
    <phoneticPr fontId="2"/>
  </si>
  <si>
    <t>力率
（%）</t>
    <rPh sb="0" eb="2">
      <t>リキリツ</t>
    </rPh>
    <phoneticPr fontId="2"/>
  </si>
  <si>
    <t>別紙１</t>
    <rPh sb="0" eb="2">
      <t>ベッシ</t>
    </rPh>
    <phoneticPr fontId="2"/>
  </si>
  <si>
    <t>1月</t>
    <phoneticPr fontId="3"/>
  </si>
  <si>
    <t>合計</t>
    <rPh sb="0" eb="2">
      <t>ゴウケイ</t>
    </rPh>
    <phoneticPr fontId="3"/>
  </si>
  <si>
    <t>2月</t>
    <phoneticPr fontId="2"/>
  </si>
  <si>
    <t>別紙２</t>
    <rPh sb="0" eb="2">
      <t>ベッシ</t>
    </rPh>
    <phoneticPr fontId="2"/>
  </si>
  <si>
    <t>使用電力量（kWh）</t>
    <rPh sb="0" eb="2">
      <t>シヨウ</t>
    </rPh>
    <rPh sb="2" eb="4">
      <t>デンリョク</t>
    </rPh>
    <rPh sb="4" eb="5">
      <t>リョウ</t>
    </rPh>
    <phoneticPr fontId="2"/>
  </si>
  <si>
    <t>予定契約電力
（kW)</t>
    <rPh sb="0" eb="2">
      <t>ヨテイ</t>
    </rPh>
    <rPh sb="2" eb="4">
      <t>ケイヤク</t>
    </rPh>
    <rPh sb="4" eb="6">
      <t>デンリョク</t>
    </rPh>
    <phoneticPr fontId="3"/>
  </si>
  <si>
    <t>夏季</t>
    <rPh sb="0" eb="2">
      <t>カキ</t>
    </rPh>
    <phoneticPr fontId="2"/>
  </si>
  <si>
    <t>その他季</t>
    <rPh sb="2" eb="3">
      <t>タ</t>
    </rPh>
    <rPh sb="3" eb="4">
      <t>キ</t>
    </rPh>
    <phoneticPr fontId="2"/>
  </si>
  <si>
    <t>大井川港管理事務所</t>
    <rPh sb="0" eb="3">
      <t>オオイガワ</t>
    </rPh>
    <rPh sb="3" eb="4">
      <t>コウ</t>
    </rPh>
    <rPh sb="4" eb="6">
      <t>カンリ</t>
    </rPh>
    <rPh sb="6" eb="8">
      <t>ジム</t>
    </rPh>
    <rPh sb="8" eb="9">
      <t>ショ</t>
    </rPh>
    <phoneticPr fontId="2"/>
  </si>
  <si>
    <t>水道庁舎</t>
    <rPh sb="0" eb="2">
      <t>スイドウ</t>
    </rPh>
    <rPh sb="2" eb="4">
      <t>チョウシャ</t>
    </rPh>
    <phoneticPr fontId="2"/>
  </si>
  <si>
    <t>保育・幼稚園課</t>
    <rPh sb="0" eb="2">
      <t>ホイク</t>
    </rPh>
    <rPh sb="3" eb="6">
      <t>ヨウチエン</t>
    </rPh>
    <rPh sb="6" eb="7">
      <t>カ</t>
    </rPh>
    <phoneticPr fontId="3"/>
  </si>
  <si>
    <t>漁港振興課</t>
    <rPh sb="0" eb="2">
      <t>ギョコウ</t>
    </rPh>
    <rPh sb="2" eb="5">
      <t>シンコウカ</t>
    </rPh>
    <phoneticPr fontId="3"/>
  </si>
  <si>
    <t>スポーツ課</t>
    <rPh sb="4" eb="5">
      <t>カ</t>
    </rPh>
    <phoneticPr fontId="3"/>
  </si>
  <si>
    <t>総合グラウンド野球場</t>
    <rPh sb="0" eb="2">
      <t>ソウゴウ</t>
    </rPh>
    <rPh sb="7" eb="10">
      <t>ヤキュウジョウ</t>
    </rPh>
    <phoneticPr fontId="3"/>
  </si>
  <si>
    <t>総合グラウンド陸上競技場</t>
    <rPh sb="0" eb="2">
      <t>ソウゴウ</t>
    </rPh>
    <rPh sb="7" eb="9">
      <t>リクジョウ</t>
    </rPh>
    <rPh sb="9" eb="12">
      <t>キョウギジョウ</t>
    </rPh>
    <phoneticPr fontId="3"/>
  </si>
  <si>
    <t>大井川港港湾会館</t>
    <rPh sb="0" eb="3">
      <t>オオイガワ</t>
    </rPh>
    <rPh sb="3" eb="4">
      <t>コウ</t>
    </rPh>
    <rPh sb="4" eb="6">
      <t>コウワン</t>
    </rPh>
    <rPh sb="6" eb="8">
      <t>カイカン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</si>
  <si>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</si>
  <si>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</si>
  <si>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</si>
  <si>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3"/>
  </si>
  <si>
    <t>8月</t>
    <rPh sb="1" eb="2">
      <t>ガツ</t>
    </rPh>
    <phoneticPr fontId="2"/>
  </si>
  <si>
    <t>9月</t>
    <rPh sb="1" eb="2">
      <t>ガツ</t>
    </rPh>
    <phoneticPr fontId="2"/>
  </si>
  <si>
    <t>水道総務課</t>
    <rPh sb="0" eb="2">
      <t>スイドウ</t>
    </rPh>
    <rPh sb="2" eb="4">
      <t>ソウム</t>
    </rPh>
    <rPh sb="4" eb="5">
      <t>カ</t>
    </rPh>
    <phoneticPr fontId="2"/>
  </si>
  <si>
    <t>大井川児童センター</t>
    <rPh sb="0" eb="3">
      <t>オオイガワ</t>
    </rPh>
    <rPh sb="3" eb="5">
      <t>ジドウ</t>
    </rPh>
    <phoneticPr fontId="3"/>
  </si>
  <si>
    <t>大井川図書館</t>
    <rPh sb="0" eb="3">
      <t>オオイガワ</t>
    </rPh>
    <rPh sb="3" eb="6">
      <t>トショカン</t>
    </rPh>
    <phoneticPr fontId="3"/>
  </si>
  <si>
    <t>予定使用電力量（kWh）</t>
    <rPh sb="0" eb="2">
      <t>ヨテイ</t>
    </rPh>
    <rPh sb="2" eb="4">
      <t>シヨウ</t>
    </rPh>
    <rPh sb="4" eb="6">
      <t>デンリョク</t>
    </rPh>
    <rPh sb="6" eb="7">
      <t>リョウ</t>
    </rPh>
    <phoneticPr fontId="2"/>
  </si>
  <si>
    <t>施設所管課</t>
    <rPh sb="0" eb="2">
      <t>シセツ</t>
    </rPh>
    <rPh sb="2" eb="4">
      <t>ショカン</t>
    </rPh>
    <rPh sb="4" eb="5">
      <t>カ</t>
    </rPh>
    <phoneticPr fontId="2"/>
  </si>
  <si>
    <t>焼津市焼津五丁目5-1</t>
    <rPh sb="0" eb="3">
      <t>ヤイヅシ</t>
    </rPh>
    <rPh sb="3" eb="5">
      <t>ヤイヅ</t>
    </rPh>
    <rPh sb="5" eb="8">
      <t>ゴチョウメ</t>
    </rPh>
    <phoneticPr fontId="2"/>
  </si>
  <si>
    <t>焼津市宗高900</t>
    <rPh sb="0" eb="3">
      <t>ヤイヅシ</t>
    </rPh>
    <rPh sb="3" eb="5">
      <t>ムナダカ</t>
    </rPh>
    <phoneticPr fontId="2"/>
  </si>
  <si>
    <t>焼津市飯淵2160</t>
    <rPh sb="0" eb="2">
      <t>ヤイヅ</t>
    </rPh>
    <rPh sb="2" eb="3">
      <t>シ</t>
    </rPh>
    <phoneticPr fontId="2"/>
  </si>
  <si>
    <t>焼津市祢宜島20-1</t>
    <rPh sb="0" eb="3">
      <t>ヤイヅシ</t>
    </rPh>
    <rPh sb="3" eb="6">
      <t>ネギシマ</t>
    </rPh>
    <phoneticPr fontId="2"/>
  </si>
  <si>
    <t>焼津市石津中町16-7</t>
    <rPh sb="0" eb="3">
      <t>ヤイヅシ</t>
    </rPh>
    <rPh sb="3" eb="5">
      <t>イシヅ</t>
    </rPh>
    <rPh sb="5" eb="7">
      <t>ナカマチ</t>
    </rPh>
    <phoneticPr fontId="2"/>
  </si>
  <si>
    <t>焼津市下江留41</t>
    <rPh sb="0" eb="3">
      <t>ヤイヅシ</t>
    </rPh>
    <rPh sb="3" eb="6">
      <t>シモエドメ</t>
    </rPh>
    <phoneticPr fontId="2"/>
  </si>
  <si>
    <t>焼津市鰯ケ島136-24</t>
    <rPh sb="0" eb="3">
      <t>ヤイヅシ</t>
    </rPh>
    <rPh sb="3" eb="6">
      <t>イワシガシマ</t>
    </rPh>
    <phoneticPr fontId="2"/>
  </si>
  <si>
    <t>焼津市栄町五丁目14-1</t>
    <rPh sb="0" eb="3">
      <t>ヤイヅシ</t>
    </rPh>
    <rPh sb="3" eb="5">
      <t>サカエチョウ</t>
    </rPh>
    <rPh sb="5" eb="8">
      <t>ゴチョウメ</t>
    </rPh>
    <phoneticPr fontId="2"/>
  </si>
  <si>
    <t>焼津市塩津117-1</t>
    <rPh sb="0" eb="3">
      <t>ヤイヅシ</t>
    </rPh>
    <rPh sb="3" eb="5">
      <t>シオツ</t>
    </rPh>
    <phoneticPr fontId="2"/>
  </si>
  <si>
    <t>焼津市五ケ堀之内2</t>
    <rPh sb="0" eb="3">
      <t>ヤイヅシ</t>
    </rPh>
    <rPh sb="3" eb="8">
      <t>ゴカホリノウチ</t>
    </rPh>
    <phoneticPr fontId="2"/>
  </si>
  <si>
    <t>焼津市石津港町40-2</t>
    <rPh sb="0" eb="3">
      <t>ヤイヅシ</t>
    </rPh>
    <rPh sb="3" eb="5">
      <t>イシヅ</t>
    </rPh>
    <rPh sb="5" eb="7">
      <t>ミナトマチ</t>
    </rPh>
    <phoneticPr fontId="2"/>
  </si>
  <si>
    <t>焼津市石脇上65</t>
    <rPh sb="0" eb="3">
      <t>ヤイヅシ</t>
    </rPh>
    <rPh sb="3" eb="5">
      <t>イシワキ</t>
    </rPh>
    <rPh sb="5" eb="6">
      <t>カミ</t>
    </rPh>
    <phoneticPr fontId="2"/>
  </si>
  <si>
    <t>焼津市中根新田637</t>
    <rPh sb="0" eb="3">
      <t>ヤイヅシ</t>
    </rPh>
    <rPh sb="3" eb="7">
      <t>ナカネシンデン</t>
    </rPh>
    <phoneticPr fontId="2"/>
  </si>
  <si>
    <t>焼津市大住1246</t>
    <rPh sb="0" eb="3">
      <t>ヤイヅシ</t>
    </rPh>
    <rPh sb="3" eb="5">
      <t>オオスミ</t>
    </rPh>
    <phoneticPr fontId="2"/>
  </si>
  <si>
    <t>焼津市田尻541</t>
    <rPh sb="0" eb="3">
      <t>ヤイヅシ</t>
    </rPh>
    <rPh sb="3" eb="5">
      <t>タジリ</t>
    </rPh>
    <phoneticPr fontId="2"/>
  </si>
  <si>
    <t>焼津市吉永490</t>
    <rPh sb="0" eb="3">
      <t>ヤイヅシ</t>
    </rPh>
    <rPh sb="3" eb="5">
      <t>ヨシナガ</t>
    </rPh>
    <phoneticPr fontId="2"/>
  </si>
  <si>
    <t>焼津市宗高428</t>
    <rPh sb="0" eb="3">
      <t>ヤイヅシ</t>
    </rPh>
    <rPh sb="3" eb="5">
      <t>ムナダカ</t>
    </rPh>
    <phoneticPr fontId="2"/>
  </si>
  <si>
    <t>焼津市上泉1688-1</t>
    <rPh sb="0" eb="3">
      <t>ヤイヅシ</t>
    </rPh>
    <rPh sb="3" eb="4">
      <t>カミ</t>
    </rPh>
    <rPh sb="4" eb="5">
      <t>イヅミ</t>
    </rPh>
    <phoneticPr fontId="2"/>
  </si>
  <si>
    <t>焼津市焼津二丁目10-28</t>
    <rPh sb="0" eb="3">
      <t>ヤイヅシ</t>
    </rPh>
    <rPh sb="3" eb="5">
      <t>ヤイヅ</t>
    </rPh>
    <rPh sb="5" eb="8">
      <t>ニチョウメ</t>
    </rPh>
    <phoneticPr fontId="2"/>
  </si>
  <si>
    <t>焼津市大村三丁目25-1</t>
    <rPh sb="0" eb="3">
      <t>ヤイヅシ</t>
    </rPh>
    <rPh sb="3" eb="5">
      <t>オオムラ</t>
    </rPh>
    <rPh sb="5" eb="8">
      <t>サンチョウメ</t>
    </rPh>
    <phoneticPr fontId="2"/>
  </si>
  <si>
    <t>焼津市小土301-2</t>
    <rPh sb="0" eb="3">
      <t>ヤイヅシ</t>
    </rPh>
    <rPh sb="3" eb="5">
      <t>コヒジ</t>
    </rPh>
    <phoneticPr fontId="2"/>
  </si>
  <si>
    <t>焼津市東小川四丁目21-1</t>
    <rPh sb="0" eb="3">
      <t>ヤイヅシ</t>
    </rPh>
    <rPh sb="3" eb="6">
      <t>ヒガシコガワ</t>
    </rPh>
    <rPh sb="6" eb="9">
      <t>ヨンチョウメ</t>
    </rPh>
    <phoneticPr fontId="2"/>
  </si>
  <si>
    <t>焼津市中里416</t>
    <rPh sb="0" eb="3">
      <t>ヤイヅシ</t>
    </rPh>
    <rPh sb="3" eb="5">
      <t>ナカザト</t>
    </rPh>
    <phoneticPr fontId="2"/>
  </si>
  <si>
    <t>焼津市中根1-1</t>
    <rPh sb="0" eb="3">
      <t>ヤイヅシ</t>
    </rPh>
    <rPh sb="3" eb="5">
      <t>ナカネ</t>
    </rPh>
    <phoneticPr fontId="2"/>
  </si>
  <si>
    <t>焼津市田尻1984</t>
    <rPh sb="0" eb="3">
      <t>ヤイヅシ</t>
    </rPh>
    <rPh sb="3" eb="5">
      <t>タジリ</t>
    </rPh>
    <phoneticPr fontId="2"/>
  </si>
  <si>
    <t>焼津市田尻北584</t>
    <rPh sb="0" eb="3">
      <t>ヤイヅシ</t>
    </rPh>
    <rPh sb="3" eb="5">
      <t>タジリ</t>
    </rPh>
    <rPh sb="5" eb="6">
      <t>キタ</t>
    </rPh>
    <phoneticPr fontId="2"/>
  </si>
  <si>
    <t>焼津市下江留191</t>
    <rPh sb="0" eb="3">
      <t>ヤイヅシ</t>
    </rPh>
    <rPh sb="3" eb="6">
      <t>シモエドメ</t>
    </rPh>
    <phoneticPr fontId="2"/>
  </si>
  <si>
    <t>焼津市大島1746</t>
    <rPh sb="0" eb="3">
      <t>ヤイヅシ</t>
    </rPh>
    <rPh sb="3" eb="5">
      <t>オオジマ</t>
    </rPh>
    <phoneticPr fontId="2"/>
  </si>
  <si>
    <t>焼津市大覚寺三丁目5-5</t>
    <rPh sb="0" eb="3">
      <t>ヤイヅシ</t>
    </rPh>
    <rPh sb="3" eb="6">
      <t>ダイカクジ</t>
    </rPh>
    <rPh sb="6" eb="9">
      <t>サンチョウメ</t>
    </rPh>
    <phoneticPr fontId="2"/>
  </si>
  <si>
    <t>焼津市中根新田93-1</t>
    <rPh sb="0" eb="3">
      <t>ヤイヅシ</t>
    </rPh>
    <rPh sb="3" eb="7">
      <t>ナカネシンデン</t>
    </rPh>
    <phoneticPr fontId="2"/>
  </si>
  <si>
    <t>焼津市保福島1050</t>
    <rPh sb="0" eb="3">
      <t>ヤイヅシ</t>
    </rPh>
    <rPh sb="3" eb="6">
      <t>ホフクジマ</t>
    </rPh>
    <phoneticPr fontId="2"/>
  </si>
  <si>
    <t>焼津市宗高909-1</t>
    <rPh sb="0" eb="3">
      <t>ヤイヅシ</t>
    </rPh>
    <rPh sb="3" eb="5">
      <t>ムナダカ</t>
    </rPh>
    <phoneticPr fontId="2"/>
  </si>
  <si>
    <t>焼津市新屋435-3</t>
    <rPh sb="0" eb="3">
      <t>ヤイヅシ</t>
    </rPh>
    <rPh sb="3" eb="5">
      <t>アラヤ</t>
    </rPh>
    <phoneticPr fontId="2"/>
  </si>
  <si>
    <t>予定使用電力量
（kWh）</t>
    <rPh sb="0" eb="2">
      <t>ヨテイ</t>
    </rPh>
    <rPh sb="2" eb="4">
      <t>シヨウ</t>
    </rPh>
    <rPh sb="4" eb="6">
      <t>デンリョク</t>
    </rPh>
    <rPh sb="6" eb="7">
      <t>リョウ</t>
    </rPh>
    <phoneticPr fontId="2"/>
  </si>
  <si>
    <t>合計の内訳</t>
    <rPh sb="0" eb="2">
      <t>ゴウケイ</t>
    </rPh>
    <rPh sb="3" eb="5">
      <t>ウチワケ</t>
    </rPh>
    <phoneticPr fontId="2"/>
  </si>
  <si>
    <t>予定契約電力 ・ 予定使用電力量</t>
    <rPh sb="0" eb="2">
      <t>ヨテイ</t>
    </rPh>
    <rPh sb="2" eb="4">
      <t>ケイヤク</t>
    </rPh>
    <rPh sb="4" eb="6">
      <t>デンリョク</t>
    </rPh>
    <rPh sb="9" eb="11">
      <t>ヨテイ</t>
    </rPh>
    <rPh sb="11" eb="13">
      <t>シヨウ</t>
    </rPh>
    <rPh sb="13" eb="15">
      <t>デンリョク</t>
    </rPh>
    <rPh sb="15" eb="16">
      <t>リョウ</t>
    </rPh>
    <phoneticPr fontId="2"/>
  </si>
  <si>
    <t>焼津市東小川四丁目21-11</t>
    <rPh sb="0" eb="3">
      <t>ヤイヅシ</t>
    </rPh>
    <rPh sb="3" eb="6">
      <t>ヒガシコガワ</t>
    </rPh>
    <rPh sb="6" eb="9">
      <t>ヨンチョウメ</t>
    </rPh>
    <phoneticPr fontId="2"/>
  </si>
  <si>
    <t>焼津市宗高1205-1</t>
    <rPh sb="0" eb="3">
      <t>ヤイヅシ</t>
    </rPh>
    <rPh sb="3" eb="5">
      <t>ムナダカ</t>
    </rPh>
    <phoneticPr fontId="2"/>
  </si>
  <si>
    <t>焼津市田尻1992-2</t>
  </si>
  <si>
    <t>番号</t>
    <rPh sb="0" eb="2">
      <t>バンゴウ</t>
    </rPh>
    <phoneticPr fontId="2"/>
  </si>
  <si>
    <t>※夏季は７月１日から９月30日までの期間、その他季は夏季以外の期間</t>
  </si>
  <si>
    <t>対象施設一覧等</t>
    <rPh sb="0" eb="2">
      <t>タイショウ</t>
    </rPh>
    <rPh sb="2" eb="4">
      <t>シセツ</t>
    </rPh>
    <rPh sb="4" eb="6">
      <t>イチラン</t>
    </rPh>
    <rPh sb="6" eb="7">
      <t>トウ</t>
    </rPh>
    <phoneticPr fontId="2"/>
  </si>
  <si>
    <t>別紙３</t>
    <rPh sb="0" eb="2">
      <t>ベッシ</t>
    </rPh>
    <phoneticPr fontId="2"/>
  </si>
  <si>
    <t>大井川市民サービスセンター</t>
    <rPh sb="0" eb="3">
      <t>オオイガワ</t>
    </rPh>
    <rPh sb="3" eb="5">
      <t>シミン</t>
    </rPh>
    <phoneticPr fontId="3"/>
  </si>
  <si>
    <t>スマイルライフ推進課</t>
    <rPh sb="7" eb="9">
      <t>スイシン</t>
    </rPh>
    <rPh sb="9" eb="10">
      <t>カ</t>
    </rPh>
    <phoneticPr fontId="3"/>
  </si>
  <si>
    <t>使用電力量等実績</t>
    <rPh sb="0" eb="2">
      <t>シヨウ</t>
    </rPh>
    <rPh sb="2" eb="4">
      <t>デンリョク</t>
    </rPh>
    <rPh sb="4" eb="5">
      <t>リョウ</t>
    </rPh>
    <rPh sb="5" eb="6">
      <t>トウ</t>
    </rPh>
    <rPh sb="6" eb="8">
      <t>ジッセキ</t>
    </rPh>
    <phoneticPr fontId="2"/>
  </si>
  <si>
    <t>大村地域交流センター</t>
    <rPh sb="0" eb="2">
      <t>オオムラ</t>
    </rPh>
    <rPh sb="2" eb="4">
      <t>チイキ</t>
    </rPh>
    <rPh sb="4" eb="6">
      <t>コウリュウ</t>
    </rPh>
    <phoneticPr fontId="3"/>
  </si>
  <si>
    <t>小川地域交流センター</t>
    <rPh sb="0" eb="2">
      <t>オガワ</t>
    </rPh>
    <rPh sb="2" eb="4">
      <t>チイキ</t>
    </rPh>
    <rPh sb="4" eb="6">
      <t>コウリュウ</t>
    </rPh>
    <phoneticPr fontId="3"/>
  </si>
  <si>
    <t>大富地域交流センター</t>
    <rPh sb="0" eb="2">
      <t>オオトミ</t>
    </rPh>
    <rPh sb="2" eb="4">
      <t>チイキ</t>
    </rPh>
    <rPh sb="4" eb="6">
      <t>コウリュウ</t>
    </rPh>
    <phoneticPr fontId="3"/>
  </si>
  <si>
    <t>大井川地域交流センター</t>
    <rPh sb="0" eb="3">
      <t>オオイガワ</t>
    </rPh>
    <rPh sb="3" eb="5">
      <t>チイキ</t>
    </rPh>
    <rPh sb="5" eb="7">
      <t>コウリュウ</t>
    </rPh>
    <phoneticPr fontId="3"/>
  </si>
  <si>
    <t>和田地域交流センター</t>
    <rPh sb="0" eb="2">
      <t>ワダ</t>
    </rPh>
    <rPh sb="2" eb="4">
      <t>チイキ</t>
    </rPh>
    <rPh sb="4" eb="6">
      <t>コウリュウ</t>
    </rPh>
    <phoneticPr fontId="2"/>
  </si>
  <si>
    <t>公有財産課</t>
    <rPh sb="0" eb="2">
      <t>コウユウ</t>
    </rPh>
    <rPh sb="2" eb="4">
      <t>ザイサン</t>
    </rPh>
    <rPh sb="4" eb="5">
      <t>カ</t>
    </rPh>
    <phoneticPr fontId="3"/>
  </si>
  <si>
    <t>大富地域交流センター</t>
    <rPh sb="0" eb="2">
      <t>オオトミ</t>
    </rPh>
    <rPh sb="2" eb="6">
      <t>チイキコウリュウ</t>
    </rPh>
    <phoneticPr fontId="3"/>
  </si>
  <si>
    <t>焼津市本町二丁目16-32</t>
    <rPh sb="0" eb="3">
      <t>ヤイヅシ</t>
    </rPh>
    <rPh sb="3" eb="5">
      <t>ホンマチ</t>
    </rPh>
    <rPh sb="5" eb="8">
      <t>ニチョウメ</t>
    </rPh>
    <phoneticPr fontId="2"/>
  </si>
  <si>
    <t>本庁舎
※予備電力（予備電源）分含む</t>
    <rPh sb="0" eb="1">
      <t>ホン</t>
    </rPh>
    <rPh sb="1" eb="3">
      <t>チョウシャ</t>
    </rPh>
    <phoneticPr fontId="3"/>
  </si>
  <si>
    <t>本庁舎
※予備電力（予備電源）分含む</t>
    <rPh sb="0" eb="1">
      <t>ホン</t>
    </rPh>
    <rPh sb="1" eb="3">
      <t>チョウシャ</t>
    </rPh>
    <phoneticPr fontId="2"/>
  </si>
  <si>
    <t>令和７年</t>
    <rPh sb="0" eb="1">
      <t>レイ</t>
    </rPh>
    <rPh sb="1" eb="2">
      <t>ワ</t>
    </rPh>
    <rPh sb="3" eb="4">
      <t>ネン</t>
    </rPh>
    <phoneticPr fontId="2"/>
  </si>
  <si>
    <t>令和８年</t>
    <rPh sb="0" eb="1">
      <t>レイ</t>
    </rPh>
    <rPh sb="1" eb="2">
      <t>ワ</t>
    </rPh>
    <rPh sb="3" eb="4">
      <t>ネン</t>
    </rPh>
    <phoneticPr fontId="3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</si>
  <si>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</si>
  <si>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3"/>
  </si>
  <si>
    <t>契約電力
※R7.4月現在
（kW）</t>
    <rPh sb="0" eb="2">
      <t>ケイヤク</t>
    </rPh>
    <rPh sb="2" eb="4">
      <t>デンリョク</t>
    </rPh>
    <rPh sb="10" eb="11">
      <t>ガツ</t>
    </rPh>
    <rPh sb="11" eb="13">
      <t>ゲンザイ</t>
    </rPh>
    <phoneticPr fontId="3"/>
  </si>
  <si>
    <t>焼津市南小川2-19-1</t>
    <rPh sb="0" eb="3">
      <t>ヤイヅシ</t>
    </rPh>
    <rPh sb="3" eb="4">
      <t>ミナミ</t>
    </rPh>
    <rPh sb="4" eb="6">
      <t>コガワ</t>
    </rPh>
    <phoneticPr fontId="2"/>
  </si>
  <si>
    <t>焼津市南小川2-3-5</t>
    <rPh sb="0" eb="3">
      <t>ヤイヅシ</t>
    </rPh>
    <rPh sb="3" eb="4">
      <t>ミナミ</t>
    </rPh>
    <rPh sb="4" eb="6">
      <t>オガワ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</si>
</sst>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 shrinkToFit="1"/>
    </xf>
    <xf numFmtId="177" fontId="5" fillId="0" borderId="6" xfId="1" applyNumberFormat="1" applyFont="1" applyFill="1" applyBorder="1" applyAlignment="1">
      <alignment horizontal="center" vertical="center" wrapText="1"/>
    </xf>
    <xf numFmtId="177" fontId="5" fillId="0" borderId="6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38" fontId="5" fillId="2" borderId="6" xfId="1" applyFont="1" applyFill="1" applyBorder="1" applyAlignment="1">
      <alignment horizontal="center" vertical="center"/>
    </xf>
    <xf numFmtId="177" fontId="5" fillId="3" borderId="6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177" fontId="5" fillId="0" borderId="0" xfId="0" applyNumberFormat="1" applyFont="1"/>
    <xf numFmtId="177" fontId="6" fillId="0" borderId="6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shrinkToFit="1"/>
    </xf>
    <xf numFmtId="38" fontId="5" fillId="0" borderId="6" xfId="1" applyFont="1" applyFill="1" applyBorder="1" applyAlignment="1">
      <alignment vertical="center" wrapText="1"/>
    </xf>
    <xf numFmtId="38" fontId="5" fillId="0" borderId="5" xfId="1" applyFont="1" applyFill="1" applyBorder="1" applyAlignment="1">
      <alignment vertical="center"/>
    </xf>
    <xf numFmtId="38" fontId="5" fillId="0" borderId="6" xfId="1" applyFont="1" applyBorder="1">
      <alignment vertical="center"/>
    </xf>
    <xf numFmtId="0" fontId="5" fillId="0" borderId="6" xfId="0" applyFont="1" applyBorder="1" applyAlignment="1">
      <alignment horizontal="left" vertical="center" wrapText="1"/>
    </xf>
    <xf numFmtId="38" fontId="6" fillId="0" borderId="6" xfId="1" applyFont="1" applyFill="1" applyBorder="1">
      <alignment vertical="center"/>
    </xf>
    <xf numFmtId="177" fontId="5" fillId="3" borderId="6" xfId="0" applyNumberFormat="1" applyFont="1" applyFill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38" fontId="5" fillId="0" borderId="6" xfId="1" applyFont="1" applyFill="1" applyBorder="1">
      <alignment vertical="center"/>
    </xf>
    <xf numFmtId="38" fontId="6" fillId="0" borderId="6" xfId="1" applyFont="1" applyBorder="1">
      <alignment vertical="center"/>
    </xf>
    <xf numFmtId="38" fontId="6" fillId="0" borderId="6" xfId="1" applyFont="1" applyFill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2" borderId="6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8"/>
  <sheetViews>
    <sheetView zoomScale="86" zoomScaleNormal="86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25" sqref="D25"/>
    </sheetView>
  </sheetViews>
  <sheetFormatPr defaultColWidth="8.88671875" defaultRowHeight="12" x14ac:dyDescent="0.15"/>
  <cols>
    <col min="1" max="1" width="2.6640625" style="1" customWidth="1"/>
    <col min="2" max="2" width="4.6640625" style="2" customWidth="1"/>
    <col min="3" max="3" width="20.77734375" style="2" customWidth="1"/>
    <col min="4" max="5" width="25.77734375" style="1" customWidth="1"/>
    <col min="6" max="6" width="17.6640625" style="2" customWidth="1"/>
    <col min="7" max="8" width="10.6640625" style="2" customWidth="1"/>
    <col min="9" max="9" width="10.6640625" style="1" customWidth="1"/>
    <col min="10" max="10" width="12.6640625" style="1" customWidth="1"/>
    <col min="11" max="11" width="13.6640625" style="1" customWidth="1"/>
    <col min="12" max="12" width="10.6640625" style="1" customWidth="1"/>
    <col min="13" max="13" width="2.6640625" style="1" customWidth="1"/>
    <col min="14" max="16384" width="8.88671875" style="1"/>
  </cols>
  <sheetData>
    <row r="1" spans="2:12" ht="30" customHeight="1" x14ac:dyDescent="0.15">
      <c r="B1" s="19" t="s">
        <v>124</v>
      </c>
      <c r="L1" s="18" t="s">
        <v>55</v>
      </c>
    </row>
    <row r="2" spans="2:12" s="3" customFormat="1" ht="30" customHeight="1" x14ac:dyDescent="0.2">
      <c r="B2" s="27" t="s">
        <v>122</v>
      </c>
      <c r="C2" s="22" t="s">
        <v>82</v>
      </c>
      <c r="D2" s="23" t="s">
        <v>10</v>
      </c>
      <c r="E2" s="23" t="s">
        <v>45</v>
      </c>
      <c r="F2" s="23" t="s">
        <v>49</v>
      </c>
      <c r="G2" s="23" t="s">
        <v>51</v>
      </c>
      <c r="H2" s="23" t="s">
        <v>52</v>
      </c>
      <c r="I2" s="23" t="s">
        <v>53</v>
      </c>
      <c r="J2" s="24" t="s">
        <v>61</v>
      </c>
      <c r="K2" s="23" t="s">
        <v>116</v>
      </c>
      <c r="L2" s="23" t="s">
        <v>54</v>
      </c>
    </row>
    <row r="3" spans="2:12" ht="24" x14ac:dyDescent="0.15">
      <c r="B3" s="4">
        <v>1</v>
      </c>
      <c r="C3" s="7" t="s">
        <v>134</v>
      </c>
      <c r="D3" s="6" t="s">
        <v>137</v>
      </c>
      <c r="E3" s="6" t="s">
        <v>136</v>
      </c>
      <c r="F3" s="5" t="s">
        <v>50</v>
      </c>
      <c r="G3" s="10">
        <v>6000</v>
      </c>
      <c r="H3" s="10">
        <v>6000</v>
      </c>
      <c r="I3" s="12">
        <v>60</v>
      </c>
      <c r="J3" s="41">
        <f>別紙２!D5</f>
        <v>550</v>
      </c>
      <c r="K3" s="21">
        <f>別紙２!Q5</f>
        <v>1037900</v>
      </c>
      <c r="L3" s="11">
        <v>100</v>
      </c>
    </row>
    <row r="4" spans="2:12" ht="15" customHeight="1" x14ac:dyDescent="0.15">
      <c r="B4" s="4">
        <v>2</v>
      </c>
      <c r="C4" s="9" t="s">
        <v>126</v>
      </c>
      <c r="D4" s="7" t="s">
        <v>15</v>
      </c>
      <c r="E4" s="7" t="s">
        <v>84</v>
      </c>
      <c r="F4" s="5" t="s">
        <v>50</v>
      </c>
      <c r="G4" s="10">
        <v>6000</v>
      </c>
      <c r="H4" s="10">
        <v>6000</v>
      </c>
      <c r="I4" s="12">
        <v>60</v>
      </c>
      <c r="J4" s="41">
        <f>別紙２!D6</f>
        <v>86</v>
      </c>
      <c r="K4" s="21">
        <f>別紙２!Q6</f>
        <v>157900</v>
      </c>
      <c r="L4" s="11">
        <v>100</v>
      </c>
    </row>
    <row r="5" spans="2:12" ht="15" customHeight="1" x14ac:dyDescent="0.15">
      <c r="B5" s="4">
        <v>3</v>
      </c>
      <c r="C5" s="9" t="s">
        <v>64</v>
      </c>
      <c r="D5" s="7" t="s">
        <v>71</v>
      </c>
      <c r="E5" s="7" t="s">
        <v>85</v>
      </c>
      <c r="F5" s="5" t="s">
        <v>50</v>
      </c>
      <c r="G5" s="10">
        <v>6000</v>
      </c>
      <c r="H5" s="10">
        <v>6000</v>
      </c>
      <c r="I5" s="12">
        <v>60</v>
      </c>
      <c r="J5" s="41">
        <f>別紙２!D7</f>
        <v>34</v>
      </c>
      <c r="K5" s="21">
        <f>別紙２!Q7</f>
        <v>53200</v>
      </c>
      <c r="L5" s="11">
        <v>100</v>
      </c>
    </row>
    <row r="6" spans="2:12" ht="15" customHeight="1" x14ac:dyDescent="0.15">
      <c r="B6" s="4">
        <v>4</v>
      </c>
      <c r="C6" s="7" t="s">
        <v>78</v>
      </c>
      <c r="D6" s="7" t="s">
        <v>65</v>
      </c>
      <c r="E6" s="7" t="s">
        <v>86</v>
      </c>
      <c r="F6" s="5" t="s">
        <v>50</v>
      </c>
      <c r="G6" s="10">
        <v>6000</v>
      </c>
      <c r="H6" s="10">
        <v>6000</v>
      </c>
      <c r="I6" s="12">
        <v>60</v>
      </c>
      <c r="J6" s="41">
        <f>別紙２!D8</f>
        <v>33</v>
      </c>
      <c r="K6" s="21">
        <f>別紙２!Q8</f>
        <v>73500</v>
      </c>
      <c r="L6" s="11">
        <v>100</v>
      </c>
    </row>
    <row r="7" spans="2:12" ht="15" customHeight="1" x14ac:dyDescent="0.15">
      <c r="B7" s="4">
        <v>5</v>
      </c>
      <c r="C7" s="7" t="s">
        <v>66</v>
      </c>
      <c r="D7" s="6" t="s">
        <v>46</v>
      </c>
      <c r="E7" s="26" t="s">
        <v>119</v>
      </c>
      <c r="F7" s="5" t="s">
        <v>50</v>
      </c>
      <c r="G7" s="10">
        <v>6000</v>
      </c>
      <c r="H7" s="10">
        <v>6000</v>
      </c>
      <c r="I7" s="12">
        <v>60</v>
      </c>
      <c r="J7" s="41">
        <f>別紙２!D9</f>
        <v>48</v>
      </c>
      <c r="K7" s="21">
        <f>別紙２!Q9</f>
        <v>63600</v>
      </c>
      <c r="L7" s="11">
        <v>100</v>
      </c>
    </row>
    <row r="8" spans="2:12" ht="15" customHeight="1" x14ac:dyDescent="0.15">
      <c r="B8" s="4">
        <v>6</v>
      </c>
      <c r="C8" s="7" t="s">
        <v>66</v>
      </c>
      <c r="D8" s="6" t="s">
        <v>47</v>
      </c>
      <c r="E8" s="26" t="s">
        <v>87</v>
      </c>
      <c r="F8" s="5" t="s">
        <v>50</v>
      </c>
      <c r="G8" s="10">
        <v>6000</v>
      </c>
      <c r="H8" s="10">
        <v>6000</v>
      </c>
      <c r="I8" s="12">
        <v>60</v>
      </c>
      <c r="J8" s="41">
        <f>別紙２!D10</f>
        <v>41</v>
      </c>
      <c r="K8" s="21">
        <f>別紙２!Q10</f>
        <v>83200</v>
      </c>
      <c r="L8" s="11">
        <v>100</v>
      </c>
    </row>
    <row r="9" spans="2:12" ht="15" customHeight="1" x14ac:dyDescent="0.15">
      <c r="B9" s="4">
        <v>7</v>
      </c>
      <c r="C9" s="7" t="s">
        <v>66</v>
      </c>
      <c r="D9" s="7" t="s">
        <v>13</v>
      </c>
      <c r="E9" s="25" t="s">
        <v>88</v>
      </c>
      <c r="F9" s="5" t="s">
        <v>50</v>
      </c>
      <c r="G9" s="10">
        <v>6000</v>
      </c>
      <c r="H9" s="10">
        <v>6000</v>
      </c>
      <c r="I9" s="12">
        <v>60</v>
      </c>
      <c r="J9" s="41">
        <f>別紙２!D11</f>
        <v>101</v>
      </c>
      <c r="K9" s="21">
        <f>別紙２!Q11</f>
        <v>170100</v>
      </c>
      <c r="L9" s="11">
        <v>100</v>
      </c>
    </row>
    <row r="10" spans="2:12" ht="15" customHeight="1" x14ac:dyDescent="0.15">
      <c r="B10" s="4">
        <v>8</v>
      </c>
      <c r="C10" s="7" t="s">
        <v>16</v>
      </c>
      <c r="D10" s="7" t="s">
        <v>79</v>
      </c>
      <c r="E10" s="25" t="s">
        <v>120</v>
      </c>
      <c r="F10" s="5" t="s">
        <v>50</v>
      </c>
      <c r="G10" s="10">
        <v>6000</v>
      </c>
      <c r="H10" s="10">
        <v>6000</v>
      </c>
      <c r="I10" s="12">
        <v>60</v>
      </c>
      <c r="J10" s="41">
        <f>別紙２!D12</f>
        <v>47</v>
      </c>
      <c r="K10" s="21">
        <f>別紙２!Q12</f>
        <v>58800</v>
      </c>
      <c r="L10" s="11">
        <v>100</v>
      </c>
    </row>
    <row r="11" spans="2:12" ht="15" customHeight="1" x14ac:dyDescent="0.15">
      <c r="B11" s="4">
        <v>9</v>
      </c>
      <c r="C11" s="7" t="s">
        <v>67</v>
      </c>
      <c r="D11" s="6" t="s">
        <v>48</v>
      </c>
      <c r="E11" s="26" t="s">
        <v>89</v>
      </c>
      <c r="F11" s="5" t="s">
        <v>50</v>
      </c>
      <c r="G11" s="10">
        <v>6000</v>
      </c>
      <c r="H11" s="10">
        <v>6000</v>
      </c>
      <c r="I11" s="12">
        <v>60</v>
      </c>
      <c r="J11" s="41">
        <f>別紙２!D13</f>
        <v>31</v>
      </c>
      <c r="K11" s="21">
        <f>別紙２!Q13</f>
        <v>69900</v>
      </c>
      <c r="L11" s="11">
        <v>100</v>
      </c>
    </row>
    <row r="12" spans="2:12" ht="15" customHeight="1" x14ac:dyDescent="0.15">
      <c r="B12" s="4">
        <v>10</v>
      </c>
      <c r="C12" s="7" t="s">
        <v>14</v>
      </c>
      <c r="D12" s="7" t="s">
        <v>24</v>
      </c>
      <c r="E12" s="25" t="s">
        <v>83</v>
      </c>
      <c r="F12" s="5" t="s">
        <v>50</v>
      </c>
      <c r="G12" s="10">
        <v>6000</v>
      </c>
      <c r="H12" s="10">
        <v>6000</v>
      </c>
      <c r="I12" s="12">
        <v>60</v>
      </c>
      <c r="J12" s="41">
        <f>別紙２!D14</f>
        <v>115</v>
      </c>
      <c r="K12" s="21">
        <f>別紙２!Q14</f>
        <v>127200</v>
      </c>
      <c r="L12" s="11">
        <v>100</v>
      </c>
    </row>
    <row r="13" spans="2:12" ht="15" customHeight="1" x14ac:dyDescent="0.15">
      <c r="B13" s="4">
        <v>11</v>
      </c>
      <c r="C13" s="7" t="s">
        <v>14</v>
      </c>
      <c r="D13" s="7" t="s">
        <v>22</v>
      </c>
      <c r="E13" s="25" t="s">
        <v>90</v>
      </c>
      <c r="F13" s="5" t="s">
        <v>50</v>
      </c>
      <c r="G13" s="10">
        <v>6000</v>
      </c>
      <c r="H13" s="10">
        <v>6000</v>
      </c>
      <c r="I13" s="12">
        <v>60</v>
      </c>
      <c r="J13" s="41">
        <f>別紙２!D15</f>
        <v>128</v>
      </c>
      <c r="K13" s="21">
        <f>別紙２!Q15</f>
        <v>123400</v>
      </c>
      <c r="L13" s="11">
        <v>100</v>
      </c>
    </row>
    <row r="14" spans="2:12" ht="15" customHeight="1" x14ac:dyDescent="0.15">
      <c r="B14" s="4">
        <v>12</v>
      </c>
      <c r="C14" s="7" t="s">
        <v>14</v>
      </c>
      <c r="D14" s="7" t="s">
        <v>23</v>
      </c>
      <c r="E14" s="25" t="s">
        <v>91</v>
      </c>
      <c r="F14" s="5" t="s">
        <v>50</v>
      </c>
      <c r="G14" s="10">
        <v>6000</v>
      </c>
      <c r="H14" s="10">
        <v>6000</v>
      </c>
      <c r="I14" s="12">
        <v>60</v>
      </c>
      <c r="J14" s="41">
        <f>別紙２!D16</f>
        <v>192</v>
      </c>
      <c r="K14" s="21">
        <f>別紙２!Q16</f>
        <v>186900</v>
      </c>
      <c r="L14" s="11">
        <v>100</v>
      </c>
    </row>
    <row r="15" spans="2:12" ht="15" customHeight="1" x14ac:dyDescent="0.15">
      <c r="B15" s="4">
        <v>13</v>
      </c>
      <c r="C15" s="7" t="s">
        <v>14</v>
      </c>
      <c r="D15" s="7" t="s">
        <v>25</v>
      </c>
      <c r="E15" s="25" t="s">
        <v>92</v>
      </c>
      <c r="F15" s="5" t="s">
        <v>50</v>
      </c>
      <c r="G15" s="10">
        <v>6000</v>
      </c>
      <c r="H15" s="10">
        <v>6000</v>
      </c>
      <c r="I15" s="12">
        <v>60</v>
      </c>
      <c r="J15" s="41">
        <f>別紙２!D17</f>
        <v>256</v>
      </c>
      <c r="K15" s="21">
        <f>別紙２!Q17</f>
        <v>267400</v>
      </c>
      <c r="L15" s="11">
        <v>100</v>
      </c>
    </row>
    <row r="16" spans="2:12" ht="15" customHeight="1" x14ac:dyDescent="0.15">
      <c r="B16" s="4">
        <v>14</v>
      </c>
      <c r="C16" s="7" t="s">
        <v>14</v>
      </c>
      <c r="D16" s="7" t="s">
        <v>26</v>
      </c>
      <c r="E16" s="25" t="s">
        <v>145</v>
      </c>
      <c r="F16" s="5" t="s">
        <v>50</v>
      </c>
      <c r="G16" s="10">
        <v>6000</v>
      </c>
      <c r="H16" s="10">
        <v>6000</v>
      </c>
      <c r="I16" s="12">
        <v>60</v>
      </c>
      <c r="J16" s="41">
        <f>別紙２!D18</f>
        <v>182</v>
      </c>
      <c r="K16" s="21">
        <f>別紙２!Q18</f>
        <v>226500</v>
      </c>
      <c r="L16" s="11">
        <v>100</v>
      </c>
    </row>
    <row r="17" spans="2:12" ht="15" customHeight="1" x14ac:dyDescent="0.15">
      <c r="B17" s="4">
        <v>15</v>
      </c>
      <c r="C17" s="7" t="s">
        <v>14</v>
      </c>
      <c r="D17" s="7" t="s">
        <v>30</v>
      </c>
      <c r="E17" s="25" t="s">
        <v>93</v>
      </c>
      <c r="F17" s="5" t="s">
        <v>50</v>
      </c>
      <c r="G17" s="10">
        <v>6000</v>
      </c>
      <c r="H17" s="10">
        <v>6000</v>
      </c>
      <c r="I17" s="12">
        <v>60</v>
      </c>
      <c r="J17" s="41">
        <f>別紙２!D19</f>
        <v>138</v>
      </c>
      <c r="K17" s="21">
        <f>別紙２!Q19</f>
        <v>155100</v>
      </c>
      <c r="L17" s="11">
        <v>100</v>
      </c>
    </row>
    <row r="18" spans="2:12" ht="15" customHeight="1" x14ac:dyDescent="0.15">
      <c r="B18" s="4">
        <v>16</v>
      </c>
      <c r="C18" s="7" t="s">
        <v>14</v>
      </c>
      <c r="D18" s="7" t="s">
        <v>28</v>
      </c>
      <c r="E18" s="25" t="s">
        <v>94</v>
      </c>
      <c r="F18" s="5" t="s">
        <v>50</v>
      </c>
      <c r="G18" s="10">
        <v>6000</v>
      </c>
      <c r="H18" s="10">
        <v>6000</v>
      </c>
      <c r="I18" s="12">
        <v>60</v>
      </c>
      <c r="J18" s="41">
        <f>別紙２!D20</f>
        <v>212</v>
      </c>
      <c r="K18" s="21">
        <f>別紙２!Q20</f>
        <v>264300</v>
      </c>
      <c r="L18" s="11">
        <v>100</v>
      </c>
    </row>
    <row r="19" spans="2:12" ht="15" customHeight="1" x14ac:dyDescent="0.15">
      <c r="B19" s="4">
        <v>17</v>
      </c>
      <c r="C19" s="7" t="s">
        <v>14</v>
      </c>
      <c r="D19" s="7" t="s">
        <v>27</v>
      </c>
      <c r="E19" s="25" t="s">
        <v>95</v>
      </c>
      <c r="F19" s="5" t="s">
        <v>50</v>
      </c>
      <c r="G19" s="10">
        <v>6000</v>
      </c>
      <c r="H19" s="10">
        <v>6000</v>
      </c>
      <c r="I19" s="12">
        <v>60</v>
      </c>
      <c r="J19" s="41">
        <f>別紙２!D21</f>
        <v>180</v>
      </c>
      <c r="K19" s="21">
        <f>別紙２!Q21</f>
        <v>160800</v>
      </c>
      <c r="L19" s="11">
        <v>100</v>
      </c>
    </row>
    <row r="20" spans="2:12" ht="15" customHeight="1" x14ac:dyDescent="0.15">
      <c r="B20" s="4">
        <v>18</v>
      </c>
      <c r="C20" s="7" t="s">
        <v>14</v>
      </c>
      <c r="D20" s="7" t="s">
        <v>31</v>
      </c>
      <c r="E20" s="25" t="s">
        <v>96</v>
      </c>
      <c r="F20" s="5" t="s">
        <v>50</v>
      </c>
      <c r="G20" s="10">
        <v>6000</v>
      </c>
      <c r="H20" s="10">
        <v>6000</v>
      </c>
      <c r="I20" s="12">
        <v>60</v>
      </c>
      <c r="J20" s="41">
        <f>別紙２!D22</f>
        <v>147</v>
      </c>
      <c r="K20" s="21">
        <f>別紙２!Q22</f>
        <v>176100</v>
      </c>
      <c r="L20" s="11">
        <v>100</v>
      </c>
    </row>
    <row r="21" spans="2:12" ht="15" customHeight="1" x14ac:dyDescent="0.15">
      <c r="B21" s="4">
        <v>19</v>
      </c>
      <c r="C21" s="7" t="s">
        <v>14</v>
      </c>
      <c r="D21" s="7" t="s">
        <v>29</v>
      </c>
      <c r="E21" s="25" t="s">
        <v>97</v>
      </c>
      <c r="F21" s="5" t="s">
        <v>50</v>
      </c>
      <c r="G21" s="10">
        <v>6000</v>
      </c>
      <c r="H21" s="10">
        <v>6000</v>
      </c>
      <c r="I21" s="12">
        <v>60</v>
      </c>
      <c r="J21" s="41">
        <f>別紙２!D23</f>
        <v>99</v>
      </c>
      <c r="K21" s="21">
        <f>別紙２!Q23</f>
        <v>101900</v>
      </c>
      <c r="L21" s="11">
        <v>100</v>
      </c>
    </row>
    <row r="22" spans="2:12" ht="15" customHeight="1" x14ac:dyDescent="0.15">
      <c r="B22" s="4">
        <v>20</v>
      </c>
      <c r="C22" s="7" t="s">
        <v>14</v>
      </c>
      <c r="D22" s="7" t="s">
        <v>33</v>
      </c>
      <c r="E22" s="25" t="s">
        <v>98</v>
      </c>
      <c r="F22" s="5" t="s">
        <v>50</v>
      </c>
      <c r="G22" s="10">
        <v>6000</v>
      </c>
      <c r="H22" s="10">
        <v>6000</v>
      </c>
      <c r="I22" s="12">
        <v>60</v>
      </c>
      <c r="J22" s="41">
        <f>別紙２!D24</f>
        <v>235</v>
      </c>
      <c r="K22" s="21">
        <f>別紙２!Q24</f>
        <v>261200</v>
      </c>
      <c r="L22" s="11">
        <v>100</v>
      </c>
    </row>
    <row r="23" spans="2:12" ht="15" customHeight="1" x14ac:dyDescent="0.15">
      <c r="B23" s="4">
        <v>21</v>
      </c>
      <c r="C23" s="7" t="s">
        <v>14</v>
      </c>
      <c r="D23" s="7" t="s">
        <v>32</v>
      </c>
      <c r="E23" s="25" t="s">
        <v>99</v>
      </c>
      <c r="F23" s="5" t="s">
        <v>50</v>
      </c>
      <c r="G23" s="10">
        <v>6000</v>
      </c>
      <c r="H23" s="10">
        <v>6000</v>
      </c>
      <c r="I23" s="12">
        <v>60</v>
      </c>
      <c r="J23" s="41">
        <f>別紙２!D25</f>
        <v>110</v>
      </c>
      <c r="K23" s="21">
        <f>別紙２!Q25</f>
        <v>135900</v>
      </c>
      <c r="L23" s="11">
        <v>100</v>
      </c>
    </row>
    <row r="24" spans="2:12" ht="15" customHeight="1" x14ac:dyDescent="0.15">
      <c r="B24" s="4">
        <v>22</v>
      </c>
      <c r="C24" s="7" t="s">
        <v>14</v>
      </c>
      <c r="D24" s="7" t="s">
        <v>34</v>
      </c>
      <c r="E24" s="25" t="s">
        <v>100</v>
      </c>
      <c r="F24" s="5" t="s">
        <v>50</v>
      </c>
      <c r="G24" s="10">
        <v>6000</v>
      </c>
      <c r="H24" s="10">
        <v>6000</v>
      </c>
      <c r="I24" s="12">
        <v>60</v>
      </c>
      <c r="J24" s="41">
        <f>別紙２!D26</f>
        <v>143</v>
      </c>
      <c r="K24" s="21">
        <f>別紙２!Q26</f>
        <v>180300</v>
      </c>
      <c r="L24" s="11">
        <v>100</v>
      </c>
    </row>
    <row r="25" spans="2:12" ht="15" customHeight="1" x14ac:dyDescent="0.15">
      <c r="B25" s="4">
        <v>23</v>
      </c>
      <c r="C25" s="7" t="s">
        <v>14</v>
      </c>
      <c r="D25" s="7" t="s">
        <v>35</v>
      </c>
      <c r="E25" s="25" t="s">
        <v>101</v>
      </c>
      <c r="F25" s="5" t="s">
        <v>50</v>
      </c>
      <c r="G25" s="10">
        <v>6000</v>
      </c>
      <c r="H25" s="10">
        <v>6000</v>
      </c>
      <c r="I25" s="12">
        <v>60</v>
      </c>
      <c r="J25" s="41">
        <f>別紙２!D27</f>
        <v>133</v>
      </c>
      <c r="K25" s="21">
        <f>別紙２!Q27</f>
        <v>145700</v>
      </c>
      <c r="L25" s="11">
        <v>100</v>
      </c>
    </row>
    <row r="26" spans="2:12" ht="15" customHeight="1" x14ac:dyDescent="0.15">
      <c r="B26" s="4">
        <v>24</v>
      </c>
      <c r="C26" s="7" t="s">
        <v>14</v>
      </c>
      <c r="D26" s="7" t="s">
        <v>36</v>
      </c>
      <c r="E26" s="25" t="s">
        <v>102</v>
      </c>
      <c r="F26" s="5" t="s">
        <v>50</v>
      </c>
      <c r="G26" s="10">
        <v>6000</v>
      </c>
      <c r="H26" s="10">
        <v>6000</v>
      </c>
      <c r="I26" s="12">
        <v>60</v>
      </c>
      <c r="J26" s="41">
        <f>別紙２!D28</f>
        <v>120</v>
      </c>
      <c r="K26" s="21">
        <f>別紙２!Q28</f>
        <v>141800</v>
      </c>
      <c r="L26" s="11">
        <v>100</v>
      </c>
    </row>
    <row r="27" spans="2:12" ht="15" customHeight="1" x14ac:dyDescent="0.15">
      <c r="B27" s="4">
        <v>25</v>
      </c>
      <c r="C27" s="7" t="s">
        <v>14</v>
      </c>
      <c r="D27" s="7" t="s">
        <v>37</v>
      </c>
      <c r="E27" s="25" t="s">
        <v>103</v>
      </c>
      <c r="F27" s="5" t="s">
        <v>50</v>
      </c>
      <c r="G27" s="10">
        <v>6000</v>
      </c>
      <c r="H27" s="10">
        <v>6000</v>
      </c>
      <c r="I27" s="12">
        <v>60</v>
      </c>
      <c r="J27" s="41">
        <f>別紙２!D29</f>
        <v>153</v>
      </c>
      <c r="K27" s="21">
        <f>別紙２!Q29</f>
        <v>140700</v>
      </c>
      <c r="L27" s="11">
        <v>100</v>
      </c>
    </row>
    <row r="28" spans="2:12" ht="15" customHeight="1" x14ac:dyDescent="0.15">
      <c r="B28" s="4">
        <v>26</v>
      </c>
      <c r="C28" s="7" t="s">
        <v>14</v>
      </c>
      <c r="D28" s="7" t="s">
        <v>38</v>
      </c>
      <c r="E28" s="25" t="s">
        <v>104</v>
      </c>
      <c r="F28" s="5" t="s">
        <v>50</v>
      </c>
      <c r="G28" s="10">
        <v>6000</v>
      </c>
      <c r="H28" s="10">
        <v>6000</v>
      </c>
      <c r="I28" s="12">
        <v>60</v>
      </c>
      <c r="J28" s="41">
        <f>別紙２!D30</f>
        <v>125</v>
      </c>
      <c r="K28" s="21">
        <f>別紙２!Q30</f>
        <v>148400</v>
      </c>
      <c r="L28" s="11">
        <v>100</v>
      </c>
    </row>
    <row r="29" spans="2:12" ht="15" customHeight="1" x14ac:dyDescent="0.15">
      <c r="B29" s="4">
        <v>27</v>
      </c>
      <c r="C29" s="7" t="s">
        <v>14</v>
      </c>
      <c r="D29" s="7" t="s">
        <v>39</v>
      </c>
      <c r="E29" s="25" t="s">
        <v>105</v>
      </c>
      <c r="F29" s="5" t="s">
        <v>50</v>
      </c>
      <c r="G29" s="10">
        <v>6000</v>
      </c>
      <c r="H29" s="10">
        <v>6000</v>
      </c>
      <c r="I29" s="12">
        <v>60</v>
      </c>
      <c r="J29" s="41">
        <f>別紙２!D31</f>
        <v>81</v>
      </c>
      <c r="K29" s="21">
        <f>別紙２!Q31</f>
        <v>88600</v>
      </c>
      <c r="L29" s="11">
        <v>100</v>
      </c>
    </row>
    <row r="30" spans="2:12" ht="15" customHeight="1" x14ac:dyDescent="0.15">
      <c r="B30" s="4">
        <v>28</v>
      </c>
      <c r="C30" s="7" t="s">
        <v>14</v>
      </c>
      <c r="D30" s="7" t="s">
        <v>40</v>
      </c>
      <c r="E30" s="25" t="s">
        <v>106</v>
      </c>
      <c r="F30" s="5" t="s">
        <v>50</v>
      </c>
      <c r="G30" s="10">
        <v>6000</v>
      </c>
      <c r="H30" s="10">
        <v>6000</v>
      </c>
      <c r="I30" s="12">
        <v>60</v>
      </c>
      <c r="J30" s="41">
        <f>別紙２!D32</f>
        <v>163</v>
      </c>
      <c r="K30" s="21">
        <f>別紙２!Q32</f>
        <v>160600</v>
      </c>
      <c r="L30" s="11">
        <v>100</v>
      </c>
    </row>
    <row r="31" spans="2:12" ht="15" customHeight="1" x14ac:dyDescent="0.15">
      <c r="B31" s="4">
        <v>29</v>
      </c>
      <c r="C31" s="7" t="s">
        <v>14</v>
      </c>
      <c r="D31" s="7" t="s">
        <v>41</v>
      </c>
      <c r="E31" s="25" t="s">
        <v>107</v>
      </c>
      <c r="F31" s="5" t="s">
        <v>50</v>
      </c>
      <c r="G31" s="10">
        <v>6000</v>
      </c>
      <c r="H31" s="10">
        <v>6000</v>
      </c>
      <c r="I31" s="12">
        <v>60</v>
      </c>
      <c r="J31" s="41">
        <f>別紙２!D33</f>
        <v>86</v>
      </c>
      <c r="K31" s="21">
        <f>別紙２!Q33</f>
        <v>107800</v>
      </c>
      <c r="L31" s="11">
        <v>100</v>
      </c>
    </row>
    <row r="32" spans="2:12" ht="15" customHeight="1" x14ac:dyDescent="0.15">
      <c r="B32" s="4">
        <v>30</v>
      </c>
      <c r="C32" s="7" t="s">
        <v>14</v>
      </c>
      <c r="D32" s="7" t="s">
        <v>42</v>
      </c>
      <c r="E32" s="25" t="s">
        <v>108</v>
      </c>
      <c r="F32" s="5" t="s">
        <v>50</v>
      </c>
      <c r="G32" s="10">
        <v>6000</v>
      </c>
      <c r="H32" s="10">
        <v>6000</v>
      </c>
      <c r="I32" s="12">
        <v>60</v>
      </c>
      <c r="J32" s="41">
        <f>別紙２!D34</f>
        <v>103</v>
      </c>
      <c r="K32" s="21">
        <f>別紙２!Q34</f>
        <v>172700</v>
      </c>
      <c r="L32" s="11">
        <v>100</v>
      </c>
    </row>
    <row r="33" spans="2:12" ht="15" customHeight="1" x14ac:dyDescent="0.15">
      <c r="B33" s="4">
        <v>31</v>
      </c>
      <c r="C33" s="7" t="s">
        <v>14</v>
      </c>
      <c r="D33" s="8" t="s">
        <v>43</v>
      </c>
      <c r="E33" s="25" t="s">
        <v>109</v>
      </c>
      <c r="F33" s="5" t="s">
        <v>50</v>
      </c>
      <c r="G33" s="10">
        <v>6000</v>
      </c>
      <c r="H33" s="10">
        <v>6000</v>
      </c>
      <c r="I33" s="12">
        <v>60</v>
      </c>
      <c r="J33" s="41">
        <f>別紙２!D35</f>
        <v>229</v>
      </c>
      <c r="K33" s="21">
        <f>別紙２!Q35</f>
        <v>303900</v>
      </c>
      <c r="L33" s="11">
        <v>100</v>
      </c>
    </row>
    <row r="34" spans="2:12" ht="15" customHeight="1" x14ac:dyDescent="0.15">
      <c r="B34" s="4">
        <v>32</v>
      </c>
      <c r="C34" s="7" t="s">
        <v>19</v>
      </c>
      <c r="D34" s="7" t="s">
        <v>20</v>
      </c>
      <c r="E34" s="25" t="s">
        <v>110</v>
      </c>
      <c r="F34" s="5" t="s">
        <v>50</v>
      </c>
      <c r="G34" s="10">
        <v>6000</v>
      </c>
      <c r="H34" s="10">
        <v>6000</v>
      </c>
      <c r="I34" s="12">
        <v>60</v>
      </c>
      <c r="J34" s="41">
        <f>別紙２!D36</f>
        <v>525</v>
      </c>
      <c r="K34" s="21">
        <f>別紙２!Q36</f>
        <v>665000</v>
      </c>
      <c r="L34" s="11">
        <v>100</v>
      </c>
    </row>
    <row r="35" spans="2:12" ht="15" customHeight="1" x14ac:dyDescent="0.15">
      <c r="B35" s="4">
        <v>33</v>
      </c>
      <c r="C35" s="7" t="s">
        <v>127</v>
      </c>
      <c r="D35" s="7" t="s">
        <v>129</v>
      </c>
      <c r="E35" s="25" t="s">
        <v>111</v>
      </c>
      <c r="F35" s="5" t="s">
        <v>50</v>
      </c>
      <c r="G35" s="10">
        <v>6000</v>
      </c>
      <c r="H35" s="10">
        <v>6000</v>
      </c>
      <c r="I35" s="12">
        <v>60</v>
      </c>
      <c r="J35" s="41">
        <f>別紙２!D37</f>
        <v>53</v>
      </c>
      <c r="K35" s="21">
        <f>別紙２!Q37</f>
        <v>68000</v>
      </c>
      <c r="L35" s="11">
        <v>100</v>
      </c>
    </row>
    <row r="36" spans="2:12" ht="15" customHeight="1" x14ac:dyDescent="0.15">
      <c r="B36" s="4">
        <v>34</v>
      </c>
      <c r="C36" s="7" t="s">
        <v>127</v>
      </c>
      <c r="D36" s="7" t="s">
        <v>130</v>
      </c>
      <c r="E36" s="25" t="s">
        <v>144</v>
      </c>
      <c r="F36" s="5" t="s">
        <v>50</v>
      </c>
      <c r="G36" s="10">
        <v>6000</v>
      </c>
      <c r="H36" s="10">
        <v>6000</v>
      </c>
      <c r="I36" s="12">
        <v>60</v>
      </c>
      <c r="J36" s="41">
        <f>別紙２!D38</f>
        <v>55</v>
      </c>
      <c r="K36" s="21">
        <f>別紙２!Q38</f>
        <v>65300</v>
      </c>
      <c r="L36" s="11">
        <v>100</v>
      </c>
    </row>
    <row r="37" spans="2:12" ht="15" customHeight="1" x14ac:dyDescent="0.15">
      <c r="B37" s="4">
        <v>35</v>
      </c>
      <c r="C37" s="7" t="s">
        <v>127</v>
      </c>
      <c r="D37" s="7" t="s">
        <v>135</v>
      </c>
      <c r="E37" s="25" t="s">
        <v>112</v>
      </c>
      <c r="F37" s="5" t="s">
        <v>50</v>
      </c>
      <c r="G37" s="10">
        <v>6000</v>
      </c>
      <c r="H37" s="10">
        <v>6000</v>
      </c>
      <c r="I37" s="12">
        <v>60</v>
      </c>
      <c r="J37" s="41">
        <f>別紙２!D39</f>
        <v>76</v>
      </c>
      <c r="K37" s="21">
        <f>別紙２!Q39</f>
        <v>96400</v>
      </c>
      <c r="L37" s="11">
        <v>100</v>
      </c>
    </row>
    <row r="38" spans="2:12" ht="15" customHeight="1" x14ac:dyDescent="0.15">
      <c r="B38" s="4">
        <v>36</v>
      </c>
      <c r="C38" s="7" t="s">
        <v>127</v>
      </c>
      <c r="D38" s="7" t="s">
        <v>132</v>
      </c>
      <c r="E38" s="25" t="s">
        <v>84</v>
      </c>
      <c r="F38" s="5" t="s">
        <v>50</v>
      </c>
      <c r="G38" s="10">
        <v>6000</v>
      </c>
      <c r="H38" s="10">
        <v>6000</v>
      </c>
      <c r="I38" s="12">
        <v>60</v>
      </c>
      <c r="J38" s="41">
        <f>別紙２!D40</f>
        <v>54</v>
      </c>
      <c r="K38" s="21">
        <f>別紙２!Q40</f>
        <v>66300</v>
      </c>
      <c r="L38" s="11">
        <v>100</v>
      </c>
    </row>
    <row r="39" spans="2:12" ht="15" customHeight="1" x14ac:dyDescent="0.15">
      <c r="B39" s="4">
        <v>37</v>
      </c>
      <c r="C39" s="7" t="s">
        <v>127</v>
      </c>
      <c r="D39" s="25" t="s">
        <v>133</v>
      </c>
      <c r="E39" s="25" t="s">
        <v>121</v>
      </c>
      <c r="F39" s="5" t="s">
        <v>50</v>
      </c>
      <c r="G39" s="10">
        <v>6000</v>
      </c>
      <c r="H39" s="10">
        <v>6000</v>
      </c>
      <c r="I39" s="12">
        <v>60</v>
      </c>
      <c r="J39" s="41">
        <f>別紙２!D41</f>
        <v>136</v>
      </c>
      <c r="K39" s="21">
        <f>別紙２!Q41</f>
        <v>104200</v>
      </c>
      <c r="L39" s="11">
        <v>100</v>
      </c>
    </row>
    <row r="40" spans="2:12" ht="15" customHeight="1" x14ac:dyDescent="0.15">
      <c r="B40" s="4">
        <v>38</v>
      </c>
      <c r="C40" s="7" t="s">
        <v>68</v>
      </c>
      <c r="D40" s="7" t="s">
        <v>12</v>
      </c>
      <c r="E40" s="25" t="s">
        <v>113</v>
      </c>
      <c r="F40" s="5" t="s">
        <v>50</v>
      </c>
      <c r="G40" s="10">
        <v>6000</v>
      </c>
      <c r="H40" s="10">
        <v>6000</v>
      </c>
      <c r="I40" s="12">
        <v>60</v>
      </c>
      <c r="J40" s="41">
        <f>別紙２!D42</f>
        <v>211</v>
      </c>
      <c r="K40" s="21">
        <f>別紙２!Q42</f>
        <v>308800</v>
      </c>
      <c r="L40" s="11">
        <v>100</v>
      </c>
    </row>
    <row r="41" spans="2:12" ht="15" customHeight="1" x14ac:dyDescent="0.15">
      <c r="B41" s="4">
        <v>39</v>
      </c>
      <c r="C41" s="7" t="s">
        <v>68</v>
      </c>
      <c r="D41" s="7" t="s">
        <v>70</v>
      </c>
      <c r="E41" s="25" t="s">
        <v>113</v>
      </c>
      <c r="F41" s="5" t="s">
        <v>50</v>
      </c>
      <c r="G41" s="10">
        <v>6000</v>
      </c>
      <c r="H41" s="10">
        <v>6000</v>
      </c>
      <c r="I41" s="12">
        <v>60</v>
      </c>
      <c r="J41" s="41">
        <f>別紙２!D43</f>
        <v>81</v>
      </c>
      <c r="K41" s="21">
        <f>別紙２!Q43</f>
        <v>20300</v>
      </c>
      <c r="L41" s="11">
        <v>100</v>
      </c>
    </row>
    <row r="42" spans="2:12" ht="15" customHeight="1" x14ac:dyDescent="0.15">
      <c r="B42" s="4">
        <v>40</v>
      </c>
      <c r="C42" s="7" t="s">
        <v>68</v>
      </c>
      <c r="D42" s="7" t="s">
        <v>69</v>
      </c>
      <c r="E42" s="25" t="s">
        <v>113</v>
      </c>
      <c r="F42" s="5" t="s">
        <v>50</v>
      </c>
      <c r="G42" s="10">
        <v>6000</v>
      </c>
      <c r="H42" s="10">
        <v>6000</v>
      </c>
      <c r="I42" s="12">
        <v>60</v>
      </c>
      <c r="J42" s="41">
        <f>別紙２!D44</f>
        <v>202</v>
      </c>
      <c r="K42" s="21">
        <f>別紙２!Q44</f>
        <v>40700</v>
      </c>
      <c r="L42" s="11">
        <v>100</v>
      </c>
    </row>
    <row r="43" spans="2:12" ht="15" customHeight="1" x14ac:dyDescent="0.15">
      <c r="B43" s="4">
        <v>41</v>
      </c>
      <c r="C43" s="7" t="s">
        <v>17</v>
      </c>
      <c r="D43" s="7" t="s">
        <v>80</v>
      </c>
      <c r="E43" s="25" t="s">
        <v>114</v>
      </c>
      <c r="F43" s="5" t="s">
        <v>50</v>
      </c>
      <c r="G43" s="10">
        <v>6000</v>
      </c>
      <c r="H43" s="10">
        <v>6000</v>
      </c>
      <c r="I43" s="12">
        <v>60</v>
      </c>
      <c r="J43" s="41">
        <f>別紙２!D45</f>
        <v>48</v>
      </c>
      <c r="K43" s="21">
        <f>別紙２!Q45</f>
        <v>90900</v>
      </c>
      <c r="L43" s="11">
        <v>100</v>
      </c>
    </row>
    <row r="44" spans="2:12" ht="15" customHeight="1" x14ac:dyDescent="0.15">
      <c r="B44" s="4">
        <v>42</v>
      </c>
      <c r="C44" s="7" t="s">
        <v>18</v>
      </c>
      <c r="D44" s="7" t="s">
        <v>21</v>
      </c>
      <c r="E44" s="25" t="s">
        <v>115</v>
      </c>
      <c r="F44" s="5" t="s">
        <v>50</v>
      </c>
      <c r="G44" s="10">
        <v>6000</v>
      </c>
      <c r="H44" s="10">
        <v>6000</v>
      </c>
      <c r="I44" s="12">
        <v>60</v>
      </c>
      <c r="J44" s="41">
        <f>別紙２!D46</f>
        <v>69</v>
      </c>
      <c r="K44" s="21">
        <f>別紙２!Q46</f>
        <v>119700</v>
      </c>
      <c r="L44" s="42">
        <v>100</v>
      </c>
    </row>
    <row r="45" spans="2:12" ht="15" customHeight="1" x14ac:dyDescent="0.15">
      <c r="J45" s="29"/>
      <c r="K45" s="29"/>
    </row>
    <row r="46" spans="2:12" ht="15" customHeight="1" x14ac:dyDescent="0.15"/>
    <row r="47" spans="2:12" ht="15" customHeight="1" x14ac:dyDescent="0.15"/>
    <row r="48" spans="2:1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</sheetData>
  <phoneticPr fontId="2"/>
  <pageMargins left="0.9055118110236221" right="0.31496062992125984" top="0.94488188976377963" bottom="0.74803149606299213" header="0.31496062992125984" footer="0.31496062992125984"/>
  <pageSetup paperSize="8" scale="10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73"/>
  <sheetViews>
    <sheetView zoomScale="85" zoomScaleNormal="85" workbookViewId="0">
      <selection activeCell="E47" sqref="E47"/>
    </sheetView>
  </sheetViews>
  <sheetFormatPr defaultColWidth="8.88671875" defaultRowHeight="12" x14ac:dyDescent="0.2"/>
  <cols>
    <col min="1" max="1" width="2.6640625" style="13" customWidth="1"/>
    <col min="2" max="2" width="4.6640625" style="3" customWidth="1"/>
    <col min="3" max="3" width="24.6640625" style="13" customWidth="1"/>
    <col min="4" max="4" width="12.6640625" style="14" customWidth="1"/>
    <col min="5" max="16" width="9.109375" style="13" customWidth="1"/>
    <col min="17" max="19" width="11.6640625" style="13" customWidth="1"/>
    <col min="20" max="20" width="2.6640625" style="13" customWidth="1"/>
    <col min="21" max="232" width="8.88671875" style="13"/>
    <col min="233" max="233" width="18.6640625" style="13" bestFit="1" customWidth="1"/>
    <col min="234" max="234" width="65.109375" style="13" bestFit="1" customWidth="1"/>
    <col min="235" max="235" width="20.109375" style="13" bestFit="1" customWidth="1"/>
    <col min="236" max="236" width="15.109375" style="13" bestFit="1" customWidth="1"/>
    <col min="237" max="238" width="15.109375" style="13" customWidth="1"/>
    <col min="239" max="249" width="10.21875" style="13" bestFit="1" customWidth="1"/>
    <col min="250" max="250" width="11.33203125" style="13" bestFit="1" customWidth="1"/>
    <col min="251" max="252" width="10.21875" style="13" bestFit="1" customWidth="1"/>
    <col min="253" max="263" width="8.88671875" style="13"/>
    <col min="264" max="264" width="10.21875" style="13" bestFit="1" customWidth="1"/>
    <col min="265" max="267" width="8.88671875" style="13"/>
    <col min="268" max="268" width="10.21875" style="13" bestFit="1" customWidth="1"/>
    <col min="269" max="488" width="8.88671875" style="13"/>
    <col min="489" max="489" width="18.6640625" style="13" bestFit="1" customWidth="1"/>
    <col min="490" max="490" width="65.109375" style="13" bestFit="1" customWidth="1"/>
    <col min="491" max="491" width="20.109375" style="13" bestFit="1" customWidth="1"/>
    <col min="492" max="492" width="15.109375" style="13" bestFit="1" customWidth="1"/>
    <col min="493" max="494" width="15.109375" style="13" customWidth="1"/>
    <col min="495" max="505" width="10.21875" style="13" bestFit="1" customWidth="1"/>
    <col min="506" max="506" width="11.33203125" style="13" bestFit="1" customWidth="1"/>
    <col min="507" max="508" width="10.21875" style="13" bestFit="1" customWidth="1"/>
    <col min="509" max="519" width="8.88671875" style="13"/>
    <col min="520" max="520" width="10.21875" style="13" bestFit="1" customWidth="1"/>
    <col min="521" max="523" width="8.88671875" style="13"/>
    <col min="524" max="524" width="10.21875" style="13" bestFit="1" customWidth="1"/>
    <col min="525" max="744" width="8.88671875" style="13"/>
    <col min="745" max="745" width="18.6640625" style="13" bestFit="1" customWidth="1"/>
    <col min="746" max="746" width="65.109375" style="13" bestFit="1" customWidth="1"/>
    <col min="747" max="747" width="20.109375" style="13" bestFit="1" customWidth="1"/>
    <col min="748" max="748" width="15.109375" style="13" bestFit="1" customWidth="1"/>
    <col min="749" max="750" width="15.109375" style="13" customWidth="1"/>
    <col min="751" max="761" width="10.21875" style="13" bestFit="1" customWidth="1"/>
    <col min="762" max="762" width="11.33203125" style="13" bestFit="1" customWidth="1"/>
    <col min="763" max="764" width="10.21875" style="13" bestFit="1" customWidth="1"/>
    <col min="765" max="775" width="8.88671875" style="13"/>
    <col min="776" max="776" width="10.21875" style="13" bestFit="1" customWidth="1"/>
    <col min="777" max="779" width="8.88671875" style="13"/>
    <col min="780" max="780" width="10.21875" style="13" bestFit="1" customWidth="1"/>
    <col min="781" max="1000" width="8.88671875" style="13"/>
    <col min="1001" max="1001" width="18.6640625" style="13" bestFit="1" customWidth="1"/>
    <col min="1002" max="1002" width="65.109375" style="13" bestFit="1" customWidth="1"/>
    <col min="1003" max="1003" width="20.109375" style="13" bestFit="1" customWidth="1"/>
    <col min="1004" max="1004" width="15.109375" style="13" bestFit="1" customWidth="1"/>
    <col min="1005" max="1006" width="15.109375" style="13" customWidth="1"/>
    <col min="1007" max="1017" width="10.21875" style="13" bestFit="1" customWidth="1"/>
    <col min="1018" max="1018" width="11.33203125" style="13" bestFit="1" customWidth="1"/>
    <col min="1019" max="1020" width="10.21875" style="13" bestFit="1" customWidth="1"/>
    <col min="1021" max="1031" width="8.88671875" style="13"/>
    <col min="1032" max="1032" width="10.21875" style="13" bestFit="1" customWidth="1"/>
    <col min="1033" max="1035" width="8.88671875" style="13"/>
    <col min="1036" max="1036" width="10.21875" style="13" bestFit="1" customWidth="1"/>
    <col min="1037" max="1256" width="8.88671875" style="13"/>
    <col min="1257" max="1257" width="18.6640625" style="13" bestFit="1" customWidth="1"/>
    <col min="1258" max="1258" width="65.109375" style="13" bestFit="1" customWidth="1"/>
    <col min="1259" max="1259" width="20.109375" style="13" bestFit="1" customWidth="1"/>
    <col min="1260" max="1260" width="15.109375" style="13" bestFit="1" customWidth="1"/>
    <col min="1261" max="1262" width="15.109375" style="13" customWidth="1"/>
    <col min="1263" max="1273" width="10.21875" style="13" bestFit="1" customWidth="1"/>
    <col min="1274" max="1274" width="11.33203125" style="13" bestFit="1" customWidth="1"/>
    <col min="1275" max="1276" width="10.21875" style="13" bestFit="1" customWidth="1"/>
    <col min="1277" max="1287" width="8.88671875" style="13"/>
    <col min="1288" max="1288" width="10.21875" style="13" bestFit="1" customWidth="1"/>
    <col min="1289" max="1291" width="8.88671875" style="13"/>
    <col min="1292" max="1292" width="10.21875" style="13" bestFit="1" customWidth="1"/>
    <col min="1293" max="1512" width="8.88671875" style="13"/>
    <col min="1513" max="1513" width="18.6640625" style="13" bestFit="1" customWidth="1"/>
    <col min="1514" max="1514" width="65.109375" style="13" bestFit="1" customWidth="1"/>
    <col min="1515" max="1515" width="20.109375" style="13" bestFit="1" customWidth="1"/>
    <col min="1516" max="1516" width="15.109375" style="13" bestFit="1" customWidth="1"/>
    <col min="1517" max="1518" width="15.109375" style="13" customWidth="1"/>
    <col min="1519" max="1529" width="10.21875" style="13" bestFit="1" customWidth="1"/>
    <col min="1530" max="1530" width="11.33203125" style="13" bestFit="1" customWidth="1"/>
    <col min="1531" max="1532" width="10.21875" style="13" bestFit="1" customWidth="1"/>
    <col min="1533" max="1543" width="8.88671875" style="13"/>
    <col min="1544" max="1544" width="10.21875" style="13" bestFit="1" customWidth="1"/>
    <col min="1545" max="1547" width="8.88671875" style="13"/>
    <col min="1548" max="1548" width="10.21875" style="13" bestFit="1" customWidth="1"/>
    <col min="1549" max="1768" width="8.88671875" style="13"/>
    <col min="1769" max="1769" width="18.6640625" style="13" bestFit="1" customWidth="1"/>
    <col min="1770" max="1770" width="65.109375" style="13" bestFit="1" customWidth="1"/>
    <col min="1771" max="1771" width="20.109375" style="13" bestFit="1" customWidth="1"/>
    <col min="1772" max="1772" width="15.109375" style="13" bestFit="1" customWidth="1"/>
    <col min="1773" max="1774" width="15.109375" style="13" customWidth="1"/>
    <col min="1775" max="1785" width="10.21875" style="13" bestFit="1" customWidth="1"/>
    <col min="1786" max="1786" width="11.33203125" style="13" bestFit="1" customWidth="1"/>
    <col min="1787" max="1788" width="10.21875" style="13" bestFit="1" customWidth="1"/>
    <col min="1789" max="1799" width="8.88671875" style="13"/>
    <col min="1800" max="1800" width="10.21875" style="13" bestFit="1" customWidth="1"/>
    <col min="1801" max="1803" width="8.88671875" style="13"/>
    <col min="1804" max="1804" width="10.21875" style="13" bestFit="1" customWidth="1"/>
    <col min="1805" max="2024" width="8.88671875" style="13"/>
    <col min="2025" max="2025" width="18.6640625" style="13" bestFit="1" customWidth="1"/>
    <col min="2026" max="2026" width="65.109375" style="13" bestFit="1" customWidth="1"/>
    <col min="2027" max="2027" width="20.109375" style="13" bestFit="1" customWidth="1"/>
    <col min="2028" max="2028" width="15.109375" style="13" bestFit="1" customWidth="1"/>
    <col min="2029" max="2030" width="15.109375" style="13" customWidth="1"/>
    <col min="2031" max="2041" width="10.21875" style="13" bestFit="1" customWidth="1"/>
    <col min="2042" max="2042" width="11.33203125" style="13" bestFit="1" customWidth="1"/>
    <col min="2043" max="2044" width="10.21875" style="13" bestFit="1" customWidth="1"/>
    <col min="2045" max="2055" width="8.88671875" style="13"/>
    <col min="2056" max="2056" width="10.21875" style="13" bestFit="1" customWidth="1"/>
    <col min="2057" max="2059" width="8.88671875" style="13"/>
    <col min="2060" max="2060" width="10.21875" style="13" bestFit="1" customWidth="1"/>
    <col min="2061" max="2280" width="8.88671875" style="13"/>
    <col min="2281" max="2281" width="18.6640625" style="13" bestFit="1" customWidth="1"/>
    <col min="2282" max="2282" width="65.109375" style="13" bestFit="1" customWidth="1"/>
    <col min="2283" max="2283" width="20.109375" style="13" bestFit="1" customWidth="1"/>
    <col min="2284" max="2284" width="15.109375" style="13" bestFit="1" customWidth="1"/>
    <col min="2285" max="2286" width="15.109375" style="13" customWidth="1"/>
    <col min="2287" max="2297" width="10.21875" style="13" bestFit="1" customWidth="1"/>
    <col min="2298" max="2298" width="11.33203125" style="13" bestFit="1" customWidth="1"/>
    <col min="2299" max="2300" width="10.21875" style="13" bestFit="1" customWidth="1"/>
    <col min="2301" max="2311" width="8.88671875" style="13"/>
    <col min="2312" max="2312" width="10.21875" style="13" bestFit="1" customWidth="1"/>
    <col min="2313" max="2315" width="8.88671875" style="13"/>
    <col min="2316" max="2316" width="10.21875" style="13" bestFit="1" customWidth="1"/>
    <col min="2317" max="2536" width="8.88671875" style="13"/>
    <col min="2537" max="2537" width="18.6640625" style="13" bestFit="1" customWidth="1"/>
    <col min="2538" max="2538" width="65.109375" style="13" bestFit="1" customWidth="1"/>
    <col min="2539" max="2539" width="20.109375" style="13" bestFit="1" customWidth="1"/>
    <col min="2540" max="2540" width="15.109375" style="13" bestFit="1" customWidth="1"/>
    <col min="2541" max="2542" width="15.109375" style="13" customWidth="1"/>
    <col min="2543" max="2553" width="10.21875" style="13" bestFit="1" customWidth="1"/>
    <col min="2554" max="2554" width="11.33203125" style="13" bestFit="1" customWidth="1"/>
    <col min="2555" max="2556" width="10.21875" style="13" bestFit="1" customWidth="1"/>
    <col min="2557" max="2567" width="8.88671875" style="13"/>
    <col min="2568" max="2568" width="10.21875" style="13" bestFit="1" customWidth="1"/>
    <col min="2569" max="2571" width="8.88671875" style="13"/>
    <col min="2572" max="2572" width="10.21875" style="13" bestFit="1" customWidth="1"/>
    <col min="2573" max="2792" width="8.88671875" style="13"/>
    <col min="2793" max="2793" width="18.6640625" style="13" bestFit="1" customWidth="1"/>
    <col min="2794" max="2794" width="65.109375" style="13" bestFit="1" customWidth="1"/>
    <col min="2795" max="2795" width="20.109375" style="13" bestFit="1" customWidth="1"/>
    <col min="2796" max="2796" width="15.109375" style="13" bestFit="1" customWidth="1"/>
    <col min="2797" max="2798" width="15.109375" style="13" customWidth="1"/>
    <col min="2799" max="2809" width="10.21875" style="13" bestFit="1" customWidth="1"/>
    <col min="2810" max="2810" width="11.33203125" style="13" bestFit="1" customWidth="1"/>
    <col min="2811" max="2812" width="10.21875" style="13" bestFit="1" customWidth="1"/>
    <col min="2813" max="2823" width="8.88671875" style="13"/>
    <col min="2824" max="2824" width="10.21875" style="13" bestFit="1" customWidth="1"/>
    <col min="2825" max="2827" width="8.88671875" style="13"/>
    <col min="2828" max="2828" width="10.21875" style="13" bestFit="1" customWidth="1"/>
    <col min="2829" max="3048" width="8.88671875" style="13"/>
    <col min="3049" max="3049" width="18.6640625" style="13" bestFit="1" customWidth="1"/>
    <col min="3050" max="3050" width="65.109375" style="13" bestFit="1" customWidth="1"/>
    <col min="3051" max="3051" width="20.109375" style="13" bestFit="1" customWidth="1"/>
    <col min="3052" max="3052" width="15.109375" style="13" bestFit="1" customWidth="1"/>
    <col min="3053" max="3054" width="15.109375" style="13" customWidth="1"/>
    <col min="3055" max="3065" width="10.21875" style="13" bestFit="1" customWidth="1"/>
    <col min="3066" max="3066" width="11.33203125" style="13" bestFit="1" customWidth="1"/>
    <col min="3067" max="3068" width="10.21875" style="13" bestFit="1" customWidth="1"/>
    <col min="3069" max="3079" width="8.88671875" style="13"/>
    <col min="3080" max="3080" width="10.21875" style="13" bestFit="1" customWidth="1"/>
    <col min="3081" max="3083" width="8.88671875" style="13"/>
    <col min="3084" max="3084" width="10.21875" style="13" bestFit="1" customWidth="1"/>
    <col min="3085" max="3304" width="8.88671875" style="13"/>
    <col min="3305" max="3305" width="18.6640625" style="13" bestFit="1" customWidth="1"/>
    <col min="3306" max="3306" width="65.109375" style="13" bestFit="1" customWidth="1"/>
    <col min="3307" max="3307" width="20.109375" style="13" bestFit="1" customWidth="1"/>
    <col min="3308" max="3308" width="15.109375" style="13" bestFit="1" customWidth="1"/>
    <col min="3309" max="3310" width="15.109375" style="13" customWidth="1"/>
    <col min="3311" max="3321" width="10.21875" style="13" bestFit="1" customWidth="1"/>
    <col min="3322" max="3322" width="11.33203125" style="13" bestFit="1" customWidth="1"/>
    <col min="3323" max="3324" width="10.21875" style="13" bestFit="1" customWidth="1"/>
    <col min="3325" max="3335" width="8.88671875" style="13"/>
    <col min="3336" max="3336" width="10.21875" style="13" bestFit="1" customWidth="1"/>
    <col min="3337" max="3339" width="8.88671875" style="13"/>
    <col min="3340" max="3340" width="10.21875" style="13" bestFit="1" customWidth="1"/>
    <col min="3341" max="3560" width="8.88671875" style="13"/>
    <col min="3561" max="3561" width="18.6640625" style="13" bestFit="1" customWidth="1"/>
    <col min="3562" max="3562" width="65.109375" style="13" bestFit="1" customWidth="1"/>
    <col min="3563" max="3563" width="20.109375" style="13" bestFit="1" customWidth="1"/>
    <col min="3564" max="3564" width="15.109375" style="13" bestFit="1" customWidth="1"/>
    <col min="3565" max="3566" width="15.109375" style="13" customWidth="1"/>
    <col min="3567" max="3577" width="10.21875" style="13" bestFit="1" customWidth="1"/>
    <col min="3578" max="3578" width="11.33203125" style="13" bestFit="1" customWidth="1"/>
    <col min="3579" max="3580" width="10.21875" style="13" bestFit="1" customWidth="1"/>
    <col min="3581" max="3591" width="8.88671875" style="13"/>
    <col min="3592" max="3592" width="10.21875" style="13" bestFit="1" customWidth="1"/>
    <col min="3593" max="3595" width="8.88671875" style="13"/>
    <col min="3596" max="3596" width="10.21875" style="13" bestFit="1" customWidth="1"/>
    <col min="3597" max="3816" width="8.88671875" style="13"/>
    <col min="3817" max="3817" width="18.6640625" style="13" bestFit="1" customWidth="1"/>
    <col min="3818" max="3818" width="65.109375" style="13" bestFit="1" customWidth="1"/>
    <col min="3819" max="3819" width="20.109375" style="13" bestFit="1" customWidth="1"/>
    <col min="3820" max="3820" width="15.109375" style="13" bestFit="1" customWidth="1"/>
    <col min="3821" max="3822" width="15.109375" style="13" customWidth="1"/>
    <col min="3823" max="3833" width="10.21875" style="13" bestFit="1" customWidth="1"/>
    <col min="3834" max="3834" width="11.33203125" style="13" bestFit="1" customWidth="1"/>
    <col min="3835" max="3836" width="10.21875" style="13" bestFit="1" customWidth="1"/>
    <col min="3837" max="3847" width="8.88671875" style="13"/>
    <col min="3848" max="3848" width="10.21875" style="13" bestFit="1" customWidth="1"/>
    <col min="3849" max="3851" width="8.88671875" style="13"/>
    <col min="3852" max="3852" width="10.21875" style="13" bestFit="1" customWidth="1"/>
    <col min="3853" max="4072" width="8.88671875" style="13"/>
    <col min="4073" max="4073" width="18.6640625" style="13" bestFit="1" customWidth="1"/>
    <col min="4074" max="4074" width="65.109375" style="13" bestFit="1" customWidth="1"/>
    <col min="4075" max="4075" width="20.109375" style="13" bestFit="1" customWidth="1"/>
    <col min="4076" max="4076" width="15.109375" style="13" bestFit="1" customWidth="1"/>
    <col min="4077" max="4078" width="15.109375" style="13" customWidth="1"/>
    <col min="4079" max="4089" width="10.21875" style="13" bestFit="1" customWidth="1"/>
    <col min="4090" max="4090" width="11.33203125" style="13" bestFit="1" customWidth="1"/>
    <col min="4091" max="4092" width="10.21875" style="13" bestFit="1" customWidth="1"/>
    <col min="4093" max="4103" width="8.88671875" style="13"/>
    <col min="4104" max="4104" width="10.21875" style="13" bestFit="1" customWidth="1"/>
    <col min="4105" max="4107" width="8.88671875" style="13"/>
    <col min="4108" max="4108" width="10.21875" style="13" bestFit="1" customWidth="1"/>
    <col min="4109" max="4328" width="8.88671875" style="13"/>
    <col min="4329" max="4329" width="18.6640625" style="13" bestFit="1" customWidth="1"/>
    <col min="4330" max="4330" width="65.109375" style="13" bestFit="1" customWidth="1"/>
    <col min="4331" max="4331" width="20.109375" style="13" bestFit="1" customWidth="1"/>
    <col min="4332" max="4332" width="15.109375" style="13" bestFit="1" customWidth="1"/>
    <col min="4333" max="4334" width="15.109375" style="13" customWidth="1"/>
    <col min="4335" max="4345" width="10.21875" style="13" bestFit="1" customWidth="1"/>
    <col min="4346" max="4346" width="11.33203125" style="13" bestFit="1" customWidth="1"/>
    <col min="4347" max="4348" width="10.21875" style="13" bestFit="1" customWidth="1"/>
    <col min="4349" max="4359" width="8.88671875" style="13"/>
    <col min="4360" max="4360" width="10.21875" style="13" bestFit="1" customWidth="1"/>
    <col min="4361" max="4363" width="8.88671875" style="13"/>
    <col min="4364" max="4364" width="10.21875" style="13" bestFit="1" customWidth="1"/>
    <col min="4365" max="4584" width="8.88671875" style="13"/>
    <col min="4585" max="4585" width="18.6640625" style="13" bestFit="1" customWidth="1"/>
    <col min="4586" max="4586" width="65.109375" style="13" bestFit="1" customWidth="1"/>
    <col min="4587" max="4587" width="20.109375" style="13" bestFit="1" customWidth="1"/>
    <col min="4588" max="4588" width="15.109375" style="13" bestFit="1" customWidth="1"/>
    <col min="4589" max="4590" width="15.109375" style="13" customWidth="1"/>
    <col min="4591" max="4601" width="10.21875" style="13" bestFit="1" customWidth="1"/>
    <col min="4602" max="4602" width="11.33203125" style="13" bestFit="1" customWidth="1"/>
    <col min="4603" max="4604" width="10.21875" style="13" bestFit="1" customWidth="1"/>
    <col min="4605" max="4615" width="8.88671875" style="13"/>
    <col min="4616" max="4616" width="10.21875" style="13" bestFit="1" customWidth="1"/>
    <col min="4617" max="4619" width="8.88671875" style="13"/>
    <col min="4620" max="4620" width="10.21875" style="13" bestFit="1" customWidth="1"/>
    <col min="4621" max="4840" width="8.88671875" style="13"/>
    <col min="4841" max="4841" width="18.6640625" style="13" bestFit="1" customWidth="1"/>
    <col min="4842" max="4842" width="65.109375" style="13" bestFit="1" customWidth="1"/>
    <col min="4843" max="4843" width="20.109375" style="13" bestFit="1" customWidth="1"/>
    <col min="4844" max="4844" width="15.109375" style="13" bestFit="1" customWidth="1"/>
    <col min="4845" max="4846" width="15.109375" style="13" customWidth="1"/>
    <col min="4847" max="4857" width="10.21875" style="13" bestFit="1" customWidth="1"/>
    <col min="4858" max="4858" width="11.33203125" style="13" bestFit="1" customWidth="1"/>
    <col min="4859" max="4860" width="10.21875" style="13" bestFit="1" customWidth="1"/>
    <col min="4861" max="4871" width="8.88671875" style="13"/>
    <col min="4872" max="4872" width="10.21875" style="13" bestFit="1" customWidth="1"/>
    <col min="4873" max="4875" width="8.88671875" style="13"/>
    <col min="4876" max="4876" width="10.21875" style="13" bestFit="1" customWidth="1"/>
    <col min="4877" max="5096" width="8.88671875" style="13"/>
    <col min="5097" max="5097" width="18.6640625" style="13" bestFit="1" customWidth="1"/>
    <col min="5098" max="5098" width="65.109375" style="13" bestFit="1" customWidth="1"/>
    <col min="5099" max="5099" width="20.109375" style="13" bestFit="1" customWidth="1"/>
    <col min="5100" max="5100" width="15.109375" style="13" bestFit="1" customWidth="1"/>
    <col min="5101" max="5102" width="15.109375" style="13" customWidth="1"/>
    <col min="5103" max="5113" width="10.21875" style="13" bestFit="1" customWidth="1"/>
    <col min="5114" max="5114" width="11.33203125" style="13" bestFit="1" customWidth="1"/>
    <col min="5115" max="5116" width="10.21875" style="13" bestFit="1" customWidth="1"/>
    <col min="5117" max="5127" width="8.88671875" style="13"/>
    <col min="5128" max="5128" width="10.21875" style="13" bestFit="1" customWidth="1"/>
    <col min="5129" max="5131" width="8.88671875" style="13"/>
    <col min="5132" max="5132" width="10.21875" style="13" bestFit="1" customWidth="1"/>
    <col min="5133" max="5352" width="8.88671875" style="13"/>
    <col min="5353" max="5353" width="18.6640625" style="13" bestFit="1" customWidth="1"/>
    <col min="5354" max="5354" width="65.109375" style="13" bestFit="1" customWidth="1"/>
    <col min="5355" max="5355" width="20.109375" style="13" bestFit="1" customWidth="1"/>
    <col min="5356" max="5356" width="15.109375" style="13" bestFit="1" customWidth="1"/>
    <col min="5357" max="5358" width="15.109375" style="13" customWidth="1"/>
    <col min="5359" max="5369" width="10.21875" style="13" bestFit="1" customWidth="1"/>
    <col min="5370" max="5370" width="11.33203125" style="13" bestFit="1" customWidth="1"/>
    <col min="5371" max="5372" width="10.21875" style="13" bestFit="1" customWidth="1"/>
    <col min="5373" max="5383" width="8.88671875" style="13"/>
    <col min="5384" max="5384" width="10.21875" style="13" bestFit="1" customWidth="1"/>
    <col min="5385" max="5387" width="8.88671875" style="13"/>
    <col min="5388" max="5388" width="10.21875" style="13" bestFit="1" customWidth="1"/>
    <col min="5389" max="5608" width="8.88671875" style="13"/>
    <col min="5609" max="5609" width="18.6640625" style="13" bestFit="1" customWidth="1"/>
    <col min="5610" max="5610" width="65.109375" style="13" bestFit="1" customWidth="1"/>
    <col min="5611" max="5611" width="20.109375" style="13" bestFit="1" customWidth="1"/>
    <col min="5612" max="5612" width="15.109375" style="13" bestFit="1" customWidth="1"/>
    <col min="5613" max="5614" width="15.109375" style="13" customWidth="1"/>
    <col min="5615" max="5625" width="10.21875" style="13" bestFit="1" customWidth="1"/>
    <col min="5626" max="5626" width="11.33203125" style="13" bestFit="1" customWidth="1"/>
    <col min="5627" max="5628" width="10.21875" style="13" bestFit="1" customWidth="1"/>
    <col min="5629" max="5639" width="8.88671875" style="13"/>
    <col min="5640" max="5640" width="10.21875" style="13" bestFit="1" customWidth="1"/>
    <col min="5641" max="5643" width="8.88671875" style="13"/>
    <col min="5644" max="5644" width="10.21875" style="13" bestFit="1" customWidth="1"/>
    <col min="5645" max="5864" width="8.88671875" style="13"/>
    <col min="5865" max="5865" width="18.6640625" style="13" bestFit="1" customWidth="1"/>
    <col min="5866" max="5866" width="65.109375" style="13" bestFit="1" customWidth="1"/>
    <col min="5867" max="5867" width="20.109375" style="13" bestFit="1" customWidth="1"/>
    <col min="5868" max="5868" width="15.109375" style="13" bestFit="1" customWidth="1"/>
    <col min="5869" max="5870" width="15.109375" style="13" customWidth="1"/>
    <col min="5871" max="5881" width="10.21875" style="13" bestFit="1" customWidth="1"/>
    <col min="5882" max="5882" width="11.33203125" style="13" bestFit="1" customWidth="1"/>
    <col min="5883" max="5884" width="10.21875" style="13" bestFit="1" customWidth="1"/>
    <col min="5885" max="5895" width="8.88671875" style="13"/>
    <col min="5896" max="5896" width="10.21875" style="13" bestFit="1" customWidth="1"/>
    <col min="5897" max="5899" width="8.88671875" style="13"/>
    <col min="5900" max="5900" width="10.21875" style="13" bestFit="1" customWidth="1"/>
    <col min="5901" max="6120" width="8.88671875" style="13"/>
    <col min="6121" max="6121" width="18.6640625" style="13" bestFit="1" customWidth="1"/>
    <col min="6122" max="6122" width="65.109375" style="13" bestFit="1" customWidth="1"/>
    <col min="6123" max="6123" width="20.109375" style="13" bestFit="1" customWidth="1"/>
    <col min="6124" max="6124" width="15.109375" style="13" bestFit="1" customWidth="1"/>
    <col min="6125" max="6126" width="15.109375" style="13" customWidth="1"/>
    <col min="6127" max="6137" width="10.21875" style="13" bestFit="1" customWidth="1"/>
    <col min="6138" max="6138" width="11.33203125" style="13" bestFit="1" customWidth="1"/>
    <col min="6139" max="6140" width="10.21875" style="13" bestFit="1" customWidth="1"/>
    <col min="6141" max="6151" width="8.88671875" style="13"/>
    <col min="6152" max="6152" width="10.21875" style="13" bestFit="1" customWidth="1"/>
    <col min="6153" max="6155" width="8.88671875" style="13"/>
    <col min="6156" max="6156" width="10.21875" style="13" bestFit="1" customWidth="1"/>
    <col min="6157" max="6376" width="8.88671875" style="13"/>
    <col min="6377" max="6377" width="18.6640625" style="13" bestFit="1" customWidth="1"/>
    <col min="6378" max="6378" width="65.109375" style="13" bestFit="1" customWidth="1"/>
    <col min="6379" max="6379" width="20.109375" style="13" bestFit="1" customWidth="1"/>
    <col min="6380" max="6380" width="15.109375" style="13" bestFit="1" customWidth="1"/>
    <col min="6381" max="6382" width="15.109375" style="13" customWidth="1"/>
    <col min="6383" max="6393" width="10.21875" style="13" bestFit="1" customWidth="1"/>
    <col min="6394" max="6394" width="11.33203125" style="13" bestFit="1" customWidth="1"/>
    <col min="6395" max="6396" width="10.21875" style="13" bestFit="1" customWidth="1"/>
    <col min="6397" max="6407" width="8.88671875" style="13"/>
    <col min="6408" max="6408" width="10.21875" style="13" bestFit="1" customWidth="1"/>
    <col min="6409" max="6411" width="8.88671875" style="13"/>
    <col min="6412" max="6412" width="10.21875" style="13" bestFit="1" customWidth="1"/>
    <col min="6413" max="6632" width="8.88671875" style="13"/>
    <col min="6633" max="6633" width="18.6640625" style="13" bestFit="1" customWidth="1"/>
    <col min="6634" max="6634" width="65.109375" style="13" bestFit="1" customWidth="1"/>
    <col min="6635" max="6635" width="20.109375" style="13" bestFit="1" customWidth="1"/>
    <col min="6636" max="6636" width="15.109375" style="13" bestFit="1" customWidth="1"/>
    <col min="6637" max="6638" width="15.109375" style="13" customWidth="1"/>
    <col min="6639" max="6649" width="10.21875" style="13" bestFit="1" customWidth="1"/>
    <col min="6650" max="6650" width="11.33203125" style="13" bestFit="1" customWidth="1"/>
    <col min="6651" max="6652" width="10.21875" style="13" bestFit="1" customWidth="1"/>
    <col min="6653" max="6663" width="8.88671875" style="13"/>
    <col min="6664" max="6664" width="10.21875" style="13" bestFit="1" customWidth="1"/>
    <col min="6665" max="6667" width="8.88671875" style="13"/>
    <col min="6668" max="6668" width="10.21875" style="13" bestFit="1" customWidth="1"/>
    <col min="6669" max="6888" width="8.88671875" style="13"/>
    <col min="6889" max="6889" width="18.6640625" style="13" bestFit="1" customWidth="1"/>
    <col min="6890" max="6890" width="65.109375" style="13" bestFit="1" customWidth="1"/>
    <col min="6891" max="6891" width="20.109375" style="13" bestFit="1" customWidth="1"/>
    <col min="6892" max="6892" width="15.109375" style="13" bestFit="1" customWidth="1"/>
    <col min="6893" max="6894" width="15.109375" style="13" customWidth="1"/>
    <col min="6895" max="6905" width="10.21875" style="13" bestFit="1" customWidth="1"/>
    <col min="6906" max="6906" width="11.33203125" style="13" bestFit="1" customWidth="1"/>
    <col min="6907" max="6908" width="10.21875" style="13" bestFit="1" customWidth="1"/>
    <col min="6909" max="6919" width="8.88671875" style="13"/>
    <col min="6920" max="6920" width="10.21875" style="13" bestFit="1" customWidth="1"/>
    <col min="6921" max="6923" width="8.88671875" style="13"/>
    <col min="6924" max="6924" width="10.21875" style="13" bestFit="1" customWidth="1"/>
    <col min="6925" max="7144" width="8.88671875" style="13"/>
    <col min="7145" max="7145" width="18.6640625" style="13" bestFit="1" customWidth="1"/>
    <col min="7146" max="7146" width="65.109375" style="13" bestFit="1" customWidth="1"/>
    <col min="7147" max="7147" width="20.109375" style="13" bestFit="1" customWidth="1"/>
    <col min="7148" max="7148" width="15.109375" style="13" bestFit="1" customWidth="1"/>
    <col min="7149" max="7150" width="15.109375" style="13" customWidth="1"/>
    <col min="7151" max="7161" width="10.21875" style="13" bestFit="1" customWidth="1"/>
    <col min="7162" max="7162" width="11.33203125" style="13" bestFit="1" customWidth="1"/>
    <col min="7163" max="7164" width="10.21875" style="13" bestFit="1" customWidth="1"/>
    <col min="7165" max="7175" width="8.88671875" style="13"/>
    <col min="7176" max="7176" width="10.21875" style="13" bestFit="1" customWidth="1"/>
    <col min="7177" max="7179" width="8.88671875" style="13"/>
    <col min="7180" max="7180" width="10.21875" style="13" bestFit="1" customWidth="1"/>
    <col min="7181" max="7400" width="8.88671875" style="13"/>
    <col min="7401" max="7401" width="18.6640625" style="13" bestFit="1" customWidth="1"/>
    <col min="7402" max="7402" width="65.109375" style="13" bestFit="1" customWidth="1"/>
    <col min="7403" max="7403" width="20.109375" style="13" bestFit="1" customWidth="1"/>
    <col min="7404" max="7404" width="15.109375" style="13" bestFit="1" customWidth="1"/>
    <col min="7405" max="7406" width="15.109375" style="13" customWidth="1"/>
    <col min="7407" max="7417" width="10.21875" style="13" bestFit="1" customWidth="1"/>
    <col min="7418" max="7418" width="11.33203125" style="13" bestFit="1" customWidth="1"/>
    <col min="7419" max="7420" width="10.21875" style="13" bestFit="1" customWidth="1"/>
    <col min="7421" max="7431" width="8.88671875" style="13"/>
    <col min="7432" max="7432" width="10.21875" style="13" bestFit="1" customWidth="1"/>
    <col min="7433" max="7435" width="8.88671875" style="13"/>
    <col min="7436" max="7436" width="10.21875" style="13" bestFit="1" customWidth="1"/>
    <col min="7437" max="7656" width="8.88671875" style="13"/>
    <col min="7657" max="7657" width="18.6640625" style="13" bestFit="1" customWidth="1"/>
    <col min="7658" max="7658" width="65.109375" style="13" bestFit="1" customWidth="1"/>
    <col min="7659" max="7659" width="20.109375" style="13" bestFit="1" customWidth="1"/>
    <col min="7660" max="7660" width="15.109375" style="13" bestFit="1" customWidth="1"/>
    <col min="7661" max="7662" width="15.109375" style="13" customWidth="1"/>
    <col min="7663" max="7673" width="10.21875" style="13" bestFit="1" customWidth="1"/>
    <col min="7674" max="7674" width="11.33203125" style="13" bestFit="1" customWidth="1"/>
    <col min="7675" max="7676" width="10.21875" style="13" bestFit="1" customWidth="1"/>
    <col min="7677" max="7687" width="8.88671875" style="13"/>
    <col min="7688" max="7688" width="10.21875" style="13" bestFit="1" customWidth="1"/>
    <col min="7689" max="7691" width="8.88671875" style="13"/>
    <col min="7692" max="7692" width="10.21875" style="13" bestFit="1" customWidth="1"/>
    <col min="7693" max="7912" width="8.88671875" style="13"/>
    <col min="7913" max="7913" width="18.6640625" style="13" bestFit="1" customWidth="1"/>
    <col min="7914" max="7914" width="65.109375" style="13" bestFit="1" customWidth="1"/>
    <col min="7915" max="7915" width="20.109375" style="13" bestFit="1" customWidth="1"/>
    <col min="7916" max="7916" width="15.109375" style="13" bestFit="1" customWidth="1"/>
    <col min="7917" max="7918" width="15.109375" style="13" customWidth="1"/>
    <col min="7919" max="7929" width="10.21875" style="13" bestFit="1" customWidth="1"/>
    <col min="7930" max="7930" width="11.33203125" style="13" bestFit="1" customWidth="1"/>
    <col min="7931" max="7932" width="10.21875" style="13" bestFit="1" customWidth="1"/>
    <col min="7933" max="7943" width="8.88671875" style="13"/>
    <col min="7944" max="7944" width="10.21875" style="13" bestFit="1" customWidth="1"/>
    <col min="7945" max="7947" width="8.88671875" style="13"/>
    <col min="7948" max="7948" width="10.21875" style="13" bestFit="1" customWidth="1"/>
    <col min="7949" max="8168" width="8.88671875" style="13"/>
    <col min="8169" max="8169" width="18.6640625" style="13" bestFit="1" customWidth="1"/>
    <col min="8170" max="8170" width="65.109375" style="13" bestFit="1" customWidth="1"/>
    <col min="8171" max="8171" width="20.109375" style="13" bestFit="1" customWidth="1"/>
    <col min="8172" max="8172" width="15.109375" style="13" bestFit="1" customWidth="1"/>
    <col min="8173" max="8174" width="15.109375" style="13" customWidth="1"/>
    <col min="8175" max="8185" width="10.21875" style="13" bestFit="1" customWidth="1"/>
    <col min="8186" max="8186" width="11.33203125" style="13" bestFit="1" customWidth="1"/>
    <col min="8187" max="8188" width="10.21875" style="13" bestFit="1" customWidth="1"/>
    <col min="8189" max="8199" width="8.88671875" style="13"/>
    <col min="8200" max="8200" width="10.21875" style="13" bestFit="1" customWidth="1"/>
    <col min="8201" max="8203" width="8.88671875" style="13"/>
    <col min="8204" max="8204" width="10.21875" style="13" bestFit="1" customWidth="1"/>
    <col min="8205" max="8424" width="8.88671875" style="13"/>
    <col min="8425" max="8425" width="18.6640625" style="13" bestFit="1" customWidth="1"/>
    <col min="8426" max="8426" width="65.109375" style="13" bestFit="1" customWidth="1"/>
    <col min="8427" max="8427" width="20.109375" style="13" bestFit="1" customWidth="1"/>
    <col min="8428" max="8428" width="15.109375" style="13" bestFit="1" customWidth="1"/>
    <col min="8429" max="8430" width="15.109375" style="13" customWidth="1"/>
    <col min="8431" max="8441" width="10.21875" style="13" bestFit="1" customWidth="1"/>
    <col min="8442" max="8442" width="11.33203125" style="13" bestFit="1" customWidth="1"/>
    <col min="8443" max="8444" width="10.21875" style="13" bestFit="1" customWidth="1"/>
    <col min="8445" max="8455" width="8.88671875" style="13"/>
    <col min="8456" max="8456" width="10.21875" style="13" bestFit="1" customWidth="1"/>
    <col min="8457" max="8459" width="8.88671875" style="13"/>
    <col min="8460" max="8460" width="10.21875" style="13" bestFit="1" customWidth="1"/>
    <col min="8461" max="8680" width="8.88671875" style="13"/>
    <col min="8681" max="8681" width="18.6640625" style="13" bestFit="1" customWidth="1"/>
    <col min="8682" max="8682" width="65.109375" style="13" bestFit="1" customWidth="1"/>
    <col min="8683" max="8683" width="20.109375" style="13" bestFit="1" customWidth="1"/>
    <col min="8684" max="8684" width="15.109375" style="13" bestFit="1" customWidth="1"/>
    <col min="8685" max="8686" width="15.109375" style="13" customWidth="1"/>
    <col min="8687" max="8697" width="10.21875" style="13" bestFit="1" customWidth="1"/>
    <col min="8698" max="8698" width="11.33203125" style="13" bestFit="1" customWidth="1"/>
    <col min="8699" max="8700" width="10.21875" style="13" bestFit="1" customWidth="1"/>
    <col min="8701" max="8711" width="8.88671875" style="13"/>
    <col min="8712" max="8712" width="10.21875" style="13" bestFit="1" customWidth="1"/>
    <col min="8713" max="8715" width="8.88671875" style="13"/>
    <col min="8716" max="8716" width="10.21875" style="13" bestFit="1" customWidth="1"/>
    <col min="8717" max="8936" width="8.88671875" style="13"/>
    <col min="8937" max="8937" width="18.6640625" style="13" bestFit="1" customWidth="1"/>
    <col min="8938" max="8938" width="65.109375" style="13" bestFit="1" customWidth="1"/>
    <col min="8939" max="8939" width="20.109375" style="13" bestFit="1" customWidth="1"/>
    <col min="8940" max="8940" width="15.109375" style="13" bestFit="1" customWidth="1"/>
    <col min="8941" max="8942" width="15.109375" style="13" customWidth="1"/>
    <col min="8943" max="8953" width="10.21875" style="13" bestFit="1" customWidth="1"/>
    <col min="8954" max="8954" width="11.33203125" style="13" bestFit="1" customWidth="1"/>
    <col min="8955" max="8956" width="10.21875" style="13" bestFit="1" customWidth="1"/>
    <col min="8957" max="8967" width="8.88671875" style="13"/>
    <col min="8968" max="8968" width="10.21875" style="13" bestFit="1" customWidth="1"/>
    <col min="8969" max="8971" width="8.88671875" style="13"/>
    <col min="8972" max="8972" width="10.21875" style="13" bestFit="1" customWidth="1"/>
    <col min="8973" max="9192" width="8.88671875" style="13"/>
    <col min="9193" max="9193" width="18.6640625" style="13" bestFit="1" customWidth="1"/>
    <col min="9194" max="9194" width="65.109375" style="13" bestFit="1" customWidth="1"/>
    <col min="9195" max="9195" width="20.109375" style="13" bestFit="1" customWidth="1"/>
    <col min="9196" max="9196" width="15.109375" style="13" bestFit="1" customWidth="1"/>
    <col min="9197" max="9198" width="15.109375" style="13" customWidth="1"/>
    <col min="9199" max="9209" width="10.21875" style="13" bestFit="1" customWidth="1"/>
    <col min="9210" max="9210" width="11.33203125" style="13" bestFit="1" customWidth="1"/>
    <col min="9211" max="9212" width="10.21875" style="13" bestFit="1" customWidth="1"/>
    <col min="9213" max="9223" width="8.88671875" style="13"/>
    <col min="9224" max="9224" width="10.21875" style="13" bestFit="1" customWidth="1"/>
    <col min="9225" max="9227" width="8.88671875" style="13"/>
    <col min="9228" max="9228" width="10.21875" style="13" bestFit="1" customWidth="1"/>
    <col min="9229" max="9448" width="8.88671875" style="13"/>
    <col min="9449" max="9449" width="18.6640625" style="13" bestFit="1" customWidth="1"/>
    <col min="9450" max="9450" width="65.109375" style="13" bestFit="1" customWidth="1"/>
    <col min="9451" max="9451" width="20.109375" style="13" bestFit="1" customWidth="1"/>
    <col min="9452" max="9452" width="15.109375" style="13" bestFit="1" customWidth="1"/>
    <col min="9453" max="9454" width="15.109375" style="13" customWidth="1"/>
    <col min="9455" max="9465" width="10.21875" style="13" bestFit="1" customWidth="1"/>
    <col min="9466" max="9466" width="11.33203125" style="13" bestFit="1" customWidth="1"/>
    <col min="9467" max="9468" width="10.21875" style="13" bestFit="1" customWidth="1"/>
    <col min="9469" max="9479" width="8.88671875" style="13"/>
    <col min="9480" max="9480" width="10.21875" style="13" bestFit="1" customWidth="1"/>
    <col min="9481" max="9483" width="8.88671875" style="13"/>
    <col min="9484" max="9484" width="10.21875" style="13" bestFit="1" customWidth="1"/>
    <col min="9485" max="9704" width="8.88671875" style="13"/>
    <col min="9705" max="9705" width="18.6640625" style="13" bestFit="1" customWidth="1"/>
    <col min="9706" max="9706" width="65.109375" style="13" bestFit="1" customWidth="1"/>
    <col min="9707" max="9707" width="20.109375" style="13" bestFit="1" customWidth="1"/>
    <col min="9708" max="9708" width="15.109375" style="13" bestFit="1" customWidth="1"/>
    <col min="9709" max="9710" width="15.109375" style="13" customWidth="1"/>
    <col min="9711" max="9721" width="10.21875" style="13" bestFit="1" customWidth="1"/>
    <col min="9722" max="9722" width="11.33203125" style="13" bestFit="1" customWidth="1"/>
    <col min="9723" max="9724" width="10.21875" style="13" bestFit="1" customWidth="1"/>
    <col min="9725" max="9735" width="8.88671875" style="13"/>
    <col min="9736" max="9736" width="10.21875" style="13" bestFit="1" customWidth="1"/>
    <col min="9737" max="9739" width="8.88671875" style="13"/>
    <col min="9740" max="9740" width="10.21875" style="13" bestFit="1" customWidth="1"/>
    <col min="9741" max="9960" width="8.88671875" style="13"/>
    <col min="9961" max="9961" width="18.6640625" style="13" bestFit="1" customWidth="1"/>
    <col min="9962" max="9962" width="65.109375" style="13" bestFit="1" customWidth="1"/>
    <col min="9963" max="9963" width="20.109375" style="13" bestFit="1" customWidth="1"/>
    <col min="9964" max="9964" width="15.109375" style="13" bestFit="1" customWidth="1"/>
    <col min="9965" max="9966" width="15.109375" style="13" customWidth="1"/>
    <col min="9967" max="9977" width="10.21875" style="13" bestFit="1" customWidth="1"/>
    <col min="9978" max="9978" width="11.33203125" style="13" bestFit="1" customWidth="1"/>
    <col min="9979" max="9980" width="10.21875" style="13" bestFit="1" customWidth="1"/>
    <col min="9981" max="9991" width="8.88671875" style="13"/>
    <col min="9992" max="9992" width="10.21875" style="13" bestFit="1" customWidth="1"/>
    <col min="9993" max="9995" width="8.88671875" style="13"/>
    <col min="9996" max="9996" width="10.21875" style="13" bestFit="1" customWidth="1"/>
    <col min="9997" max="10216" width="8.88671875" style="13"/>
    <col min="10217" max="10217" width="18.6640625" style="13" bestFit="1" customWidth="1"/>
    <col min="10218" max="10218" width="65.109375" style="13" bestFit="1" customWidth="1"/>
    <col min="10219" max="10219" width="20.109375" style="13" bestFit="1" customWidth="1"/>
    <col min="10220" max="10220" width="15.109375" style="13" bestFit="1" customWidth="1"/>
    <col min="10221" max="10222" width="15.109375" style="13" customWidth="1"/>
    <col min="10223" max="10233" width="10.21875" style="13" bestFit="1" customWidth="1"/>
    <col min="10234" max="10234" width="11.33203125" style="13" bestFit="1" customWidth="1"/>
    <col min="10235" max="10236" width="10.21875" style="13" bestFit="1" customWidth="1"/>
    <col min="10237" max="10247" width="8.88671875" style="13"/>
    <col min="10248" max="10248" width="10.21875" style="13" bestFit="1" customWidth="1"/>
    <col min="10249" max="10251" width="8.88671875" style="13"/>
    <col min="10252" max="10252" width="10.21875" style="13" bestFit="1" customWidth="1"/>
    <col min="10253" max="10472" width="8.88671875" style="13"/>
    <col min="10473" max="10473" width="18.6640625" style="13" bestFit="1" customWidth="1"/>
    <col min="10474" max="10474" width="65.109375" style="13" bestFit="1" customWidth="1"/>
    <col min="10475" max="10475" width="20.109375" style="13" bestFit="1" customWidth="1"/>
    <col min="10476" max="10476" width="15.109375" style="13" bestFit="1" customWidth="1"/>
    <col min="10477" max="10478" width="15.109375" style="13" customWidth="1"/>
    <col min="10479" max="10489" width="10.21875" style="13" bestFit="1" customWidth="1"/>
    <col min="10490" max="10490" width="11.33203125" style="13" bestFit="1" customWidth="1"/>
    <col min="10491" max="10492" width="10.21875" style="13" bestFit="1" customWidth="1"/>
    <col min="10493" max="10503" width="8.88671875" style="13"/>
    <col min="10504" max="10504" width="10.21875" style="13" bestFit="1" customWidth="1"/>
    <col min="10505" max="10507" width="8.88671875" style="13"/>
    <col min="10508" max="10508" width="10.21875" style="13" bestFit="1" customWidth="1"/>
    <col min="10509" max="10728" width="8.88671875" style="13"/>
    <col min="10729" max="10729" width="18.6640625" style="13" bestFit="1" customWidth="1"/>
    <col min="10730" max="10730" width="65.109375" style="13" bestFit="1" customWidth="1"/>
    <col min="10731" max="10731" width="20.109375" style="13" bestFit="1" customWidth="1"/>
    <col min="10732" max="10732" width="15.109375" style="13" bestFit="1" customWidth="1"/>
    <col min="10733" max="10734" width="15.109375" style="13" customWidth="1"/>
    <col min="10735" max="10745" width="10.21875" style="13" bestFit="1" customWidth="1"/>
    <col min="10746" max="10746" width="11.33203125" style="13" bestFit="1" customWidth="1"/>
    <col min="10747" max="10748" width="10.21875" style="13" bestFit="1" customWidth="1"/>
    <col min="10749" max="10759" width="8.88671875" style="13"/>
    <col min="10760" max="10760" width="10.21875" style="13" bestFit="1" customWidth="1"/>
    <col min="10761" max="10763" width="8.88671875" style="13"/>
    <col min="10764" max="10764" width="10.21875" style="13" bestFit="1" customWidth="1"/>
    <col min="10765" max="10984" width="8.88671875" style="13"/>
    <col min="10985" max="10985" width="18.6640625" style="13" bestFit="1" customWidth="1"/>
    <col min="10986" max="10986" width="65.109375" style="13" bestFit="1" customWidth="1"/>
    <col min="10987" max="10987" width="20.109375" style="13" bestFit="1" customWidth="1"/>
    <col min="10988" max="10988" width="15.109375" style="13" bestFit="1" customWidth="1"/>
    <col min="10989" max="10990" width="15.109375" style="13" customWidth="1"/>
    <col min="10991" max="11001" width="10.21875" style="13" bestFit="1" customWidth="1"/>
    <col min="11002" max="11002" width="11.33203125" style="13" bestFit="1" customWidth="1"/>
    <col min="11003" max="11004" width="10.21875" style="13" bestFit="1" customWidth="1"/>
    <col min="11005" max="11015" width="8.88671875" style="13"/>
    <col min="11016" max="11016" width="10.21875" style="13" bestFit="1" customWidth="1"/>
    <col min="11017" max="11019" width="8.88671875" style="13"/>
    <col min="11020" max="11020" width="10.21875" style="13" bestFit="1" customWidth="1"/>
    <col min="11021" max="11240" width="8.88671875" style="13"/>
    <col min="11241" max="11241" width="18.6640625" style="13" bestFit="1" customWidth="1"/>
    <col min="11242" max="11242" width="65.109375" style="13" bestFit="1" customWidth="1"/>
    <col min="11243" max="11243" width="20.109375" style="13" bestFit="1" customWidth="1"/>
    <col min="11244" max="11244" width="15.109375" style="13" bestFit="1" customWidth="1"/>
    <col min="11245" max="11246" width="15.109375" style="13" customWidth="1"/>
    <col min="11247" max="11257" width="10.21875" style="13" bestFit="1" customWidth="1"/>
    <col min="11258" max="11258" width="11.33203125" style="13" bestFit="1" customWidth="1"/>
    <col min="11259" max="11260" width="10.21875" style="13" bestFit="1" customWidth="1"/>
    <col min="11261" max="11271" width="8.88671875" style="13"/>
    <col min="11272" max="11272" width="10.21875" style="13" bestFit="1" customWidth="1"/>
    <col min="11273" max="11275" width="8.88671875" style="13"/>
    <col min="11276" max="11276" width="10.21875" style="13" bestFit="1" customWidth="1"/>
    <col min="11277" max="11496" width="8.88671875" style="13"/>
    <col min="11497" max="11497" width="18.6640625" style="13" bestFit="1" customWidth="1"/>
    <col min="11498" max="11498" width="65.109375" style="13" bestFit="1" customWidth="1"/>
    <col min="11499" max="11499" width="20.109375" style="13" bestFit="1" customWidth="1"/>
    <col min="11500" max="11500" width="15.109375" style="13" bestFit="1" customWidth="1"/>
    <col min="11501" max="11502" width="15.109375" style="13" customWidth="1"/>
    <col min="11503" max="11513" width="10.21875" style="13" bestFit="1" customWidth="1"/>
    <col min="11514" max="11514" width="11.33203125" style="13" bestFit="1" customWidth="1"/>
    <col min="11515" max="11516" width="10.21875" style="13" bestFit="1" customWidth="1"/>
    <col min="11517" max="11527" width="8.88671875" style="13"/>
    <col min="11528" max="11528" width="10.21875" style="13" bestFit="1" customWidth="1"/>
    <col min="11529" max="11531" width="8.88671875" style="13"/>
    <col min="11532" max="11532" width="10.21875" style="13" bestFit="1" customWidth="1"/>
    <col min="11533" max="11752" width="8.88671875" style="13"/>
    <col min="11753" max="11753" width="18.6640625" style="13" bestFit="1" customWidth="1"/>
    <col min="11754" max="11754" width="65.109375" style="13" bestFit="1" customWidth="1"/>
    <col min="11755" max="11755" width="20.109375" style="13" bestFit="1" customWidth="1"/>
    <col min="11756" max="11756" width="15.109375" style="13" bestFit="1" customWidth="1"/>
    <col min="11757" max="11758" width="15.109375" style="13" customWidth="1"/>
    <col min="11759" max="11769" width="10.21875" style="13" bestFit="1" customWidth="1"/>
    <col min="11770" max="11770" width="11.33203125" style="13" bestFit="1" customWidth="1"/>
    <col min="11771" max="11772" width="10.21875" style="13" bestFit="1" customWidth="1"/>
    <col min="11773" max="11783" width="8.88671875" style="13"/>
    <col min="11784" max="11784" width="10.21875" style="13" bestFit="1" customWidth="1"/>
    <col min="11785" max="11787" width="8.88671875" style="13"/>
    <col min="11788" max="11788" width="10.21875" style="13" bestFit="1" customWidth="1"/>
    <col min="11789" max="12008" width="8.88671875" style="13"/>
    <col min="12009" max="12009" width="18.6640625" style="13" bestFit="1" customWidth="1"/>
    <col min="12010" max="12010" width="65.109375" style="13" bestFit="1" customWidth="1"/>
    <col min="12011" max="12011" width="20.109375" style="13" bestFit="1" customWidth="1"/>
    <col min="12012" max="12012" width="15.109375" style="13" bestFit="1" customWidth="1"/>
    <col min="12013" max="12014" width="15.109375" style="13" customWidth="1"/>
    <col min="12015" max="12025" width="10.21875" style="13" bestFit="1" customWidth="1"/>
    <col min="12026" max="12026" width="11.33203125" style="13" bestFit="1" customWidth="1"/>
    <col min="12027" max="12028" width="10.21875" style="13" bestFit="1" customWidth="1"/>
    <col min="12029" max="12039" width="8.88671875" style="13"/>
    <col min="12040" max="12040" width="10.21875" style="13" bestFit="1" customWidth="1"/>
    <col min="12041" max="12043" width="8.88671875" style="13"/>
    <col min="12044" max="12044" width="10.21875" style="13" bestFit="1" customWidth="1"/>
    <col min="12045" max="12264" width="8.88671875" style="13"/>
    <col min="12265" max="12265" width="18.6640625" style="13" bestFit="1" customWidth="1"/>
    <col min="12266" max="12266" width="65.109375" style="13" bestFit="1" customWidth="1"/>
    <col min="12267" max="12267" width="20.109375" style="13" bestFit="1" customWidth="1"/>
    <col min="12268" max="12268" width="15.109375" style="13" bestFit="1" customWidth="1"/>
    <col min="12269" max="12270" width="15.109375" style="13" customWidth="1"/>
    <col min="12271" max="12281" width="10.21875" style="13" bestFit="1" customWidth="1"/>
    <col min="12282" max="12282" width="11.33203125" style="13" bestFit="1" customWidth="1"/>
    <col min="12283" max="12284" width="10.21875" style="13" bestFit="1" customWidth="1"/>
    <col min="12285" max="12295" width="8.88671875" style="13"/>
    <col min="12296" max="12296" width="10.21875" style="13" bestFit="1" customWidth="1"/>
    <col min="12297" max="12299" width="8.88671875" style="13"/>
    <col min="12300" max="12300" width="10.21875" style="13" bestFit="1" customWidth="1"/>
    <col min="12301" max="12520" width="8.88671875" style="13"/>
    <col min="12521" max="12521" width="18.6640625" style="13" bestFit="1" customWidth="1"/>
    <col min="12522" max="12522" width="65.109375" style="13" bestFit="1" customWidth="1"/>
    <col min="12523" max="12523" width="20.109375" style="13" bestFit="1" customWidth="1"/>
    <col min="12524" max="12524" width="15.109375" style="13" bestFit="1" customWidth="1"/>
    <col min="12525" max="12526" width="15.109375" style="13" customWidth="1"/>
    <col min="12527" max="12537" width="10.21875" style="13" bestFit="1" customWidth="1"/>
    <col min="12538" max="12538" width="11.33203125" style="13" bestFit="1" customWidth="1"/>
    <col min="12539" max="12540" width="10.21875" style="13" bestFit="1" customWidth="1"/>
    <col min="12541" max="12551" width="8.88671875" style="13"/>
    <col min="12552" max="12552" width="10.21875" style="13" bestFit="1" customWidth="1"/>
    <col min="12553" max="12555" width="8.88671875" style="13"/>
    <col min="12556" max="12556" width="10.21875" style="13" bestFit="1" customWidth="1"/>
    <col min="12557" max="12776" width="8.88671875" style="13"/>
    <col min="12777" max="12777" width="18.6640625" style="13" bestFit="1" customWidth="1"/>
    <col min="12778" max="12778" width="65.109375" style="13" bestFit="1" customWidth="1"/>
    <col min="12779" max="12779" width="20.109375" style="13" bestFit="1" customWidth="1"/>
    <col min="12780" max="12780" width="15.109375" style="13" bestFit="1" customWidth="1"/>
    <col min="12781" max="12782" width="15.109375" style="13" customWidth="1"/>
    <col min="12783" max="12793" width="10.21875" style="13" bestFit="1" customWidth="1"/>
    <col min="12794" max="12794" width="11.33203125" style="13" bestFit="1" customWidth="1"/>
    <col min="12795" max="12796" width="10.21875" style="13" bestFit="1" customWidth="1"/>
    <col min="12797" max="12807" width="8.88671875" style="13"/>
    <col min="12808" max="12808" width="10.21875" style="13" bestFit="1" customWidth="1"/>
    <col min="12809" max="12811" width="8.88671875" style="13"/>
    <col min="12812" max="12812" width="10.21875" style="13" bestFit="1" customWidth="1"/>
    <col min="12813" max="13032" width="8.88671875" style="13"/>
    <col min="13033" max="13033" width="18.6640625" style="13" bestFit="1" customWidth="1"/>
    <col min="13034" max="13034" width="65.109375" style="13" bestFit="1" customWidth="1"/>
    <col min="13035" max="13035" width="20.109375" style="13" bestFit="1" customWidth="1"/>
    <col min="13036" max="13036" width="15.109375" style="13" bestFit="1" customWidth="1"/>
    <col min="13037" max="13038" width="15.109375" style="13" customWidth="1"/>
    <col min="13039" max="13049" width="10.21875" style="13" bestFit="1" customWidth="1"/>
    <col min="13050" max="13050" width="11.33203125" style="13" bestFit="1" customWidth="1"/>
    <col min="13051" max="13052" width="10.21875" style="13" bestFit="1" customWidth="1"/>
    <col min="13053" max="13063" width="8.88671875" style="13"/>
    <col min="13064" max="13064" width="10.21875" style="13" bestFit="1" customWidth="1"/>
    <col min="13065" max="13067" width="8.88671875" style="13"/>
    <col min="13068" max="13068" width="10.21875" style="13" bestFit="1" customWidth="1"/>
    <col min="13069" max="13288" width="8.88671875" style="13"/>
    <col min="13289" max="13289" width="18.6640625" style="13" bestFit="1" customWidth="1"/>
    <col min="13290" max="13290" width="65.109375" style="13" bestFit="1" customWidth="1"/>
    <col min="13291" max="13291" width="20.109375" style="13" bestFit="1" customWidth="1"/>
    <col min="13292" max="13292" width="15.109375" style="13" bestFit="1" customWidth="1"/>
    <col min="13293" max="13294" width="15.109375" style="13" customWidth="1"/>
    <col min="13295" max="13305" width="10.21875" style="13" bestFit="1" customWidth="1"/>
    <col min="13306" max="13306" width="11.33203125" style="13" bestFit="1" customWidth="1"/>
    <col min="13307" max="13308" width="10.21875" style="13" bestFit="1" customWidth="1"/>
    <col min="13309" max="13319" width="8.88671875" style="13"/>
    <col min="13320" max="13320" width="10.21875" style="13" bestFit="1" customWidth="1"/>
    <col min="13321" max="13323" width="8.88671875" style="13"/>
    <col min="13324" max="13324" width="10.21875" style="13" bestFit="1" customWidth="1"/>
    <col min="13325" max="13544" width="8.88671875" style="13"/>
    <col min="13545" max="13545" width="18.6640625" style="13" bestFit="1" customWidth="1"/>
    <col min="13546" max="13546" width="65.109375" style="13" bestFit="1" customWidth="1"/>
    <col min="13547" max="13547" width="20.109375" style="13" bestFit="1" customWidth="1"/>
    <col min="13548" max="13548" width="15.109375" style="13" bestFit="1" customWidth="1"/>
    <col min="13549" max="13550" width="15.109375" style="13" customWidth="1"/>
    <col min="13551" max="13561" width="10.21875" style="13" bestFit="1" customWidth="1"/>
    <col min="13562" max="13562" width="11.33203125" style="13" bestFit="1" customWidth="1"/>
    <col min="13563" max="13564" width="10.21875" style="13" bestFit="1" customWidth="1"/>
    <col min="13565" max="13575" width="8.88671875" style="13"/>
    <col min="13576" max="13576" width="10.21875" style="13" bestFit="1" customWidth="1"/>
    <col min="13577" max="13579" width="8.88671875" style="13"/>
    <col min="13580" max="13580" width="10.21875" style="13" bestFit="1" customWidth="1"/>
    <col min="13581" max="13800" width="8.88671875" style="13"/>
    <col min="13801" max="13801" width="18.6640625" style="13" bestFit="1" customWidth="1"/>
    <col min="13802" max="13802" width="65.109375" style="13" bestFit="1" customWidth="1"/>
    <col min="13803" max="13803" width="20.109375" style="13" bestFit="1" customWidth="1"/>
    <col min="13804" max="13804" width="15.109375" style="13" bestFit="1" customWidth="1"/>
    <col min="13805" max="13806" width="15.109375" style="13" customWidth="1"/>
    <col min="13807" max="13817" width="10.21875" style="13" bestFit="1" customWidth="1"/>
    <col min="13818" max="13818" width="11.33203125" style="13" bestFit="1" customWidth="1"/>
    <col min="13819" max="13820" width="10.21875" style="13" bestFit="1" customWidth="1"/>
    <col min="13821" max="13831" width="8.88671875" style="13"/>
    <col min="13832" max="13832" width="10.21875" style="13" bestFit="1" customWidth="1"/>
    <col min="13833" max="13835" width="8.88671875" style="13"/>
    <col min="13836" max="13836" width="10.21875" style="13" bestFit="1" customWidth="1"/>
    <col min="13837" max="14056" width="8.88671875" style="13"/>
    <col min="14057" max="14057" width="18.6640625" style="13" bestFit="1" customWidth="1"/>
    <col min="14058" max="14058" width="65.109375" style="13" bestFit="1" customWidth="1"/>
    <col min="14059" max="14059" width="20.109375" style="13" bestFit="1" customWidth="1"/>
    <col min="14060" max="14060" width="15.109375" style="13" bestFit="1" customWidth="1"/>
    <col min="14061" max="14062" width="15.109375" style="13" customWidth="1"/>
    <col min="14063" max="14073" width="10.21875" style="13" bestFit="1" customWidth="1"/>
    <col min="14074" max="14074" width="11.33203125" style="13" bestFit="1" customWidth="1"/>
    <col min="14075" max="14076" width="10.21875" style="13" bestFit="1" customWidth="1"/>
    <col min="14077" max="14087" width="8.88671875" style="13"/>
    <col min="14088" max="14088" width="10.21875" style="13" bestFit="1" customWidth="1"/>
    <col min="14089" max="14091" width="8.88671875" style="13"/>
    <col min="14092" max="14092" width="10.21875" style="13" bestFit="1" customWidth="1"/>
    <col min="14093" max="14312" width="8.88671875" style="13"/>
    <col min="14313" max="14313" width="18.6640625" style="13" bestFit="1" customWidth="1"/>
    <col min="14314" max="14314" width="65.109375" style="13" bestFit="1" customWidth="1"/>
    <col min="14315" max="14315" width="20.109375" style="13" bestFit="1" customWidth="1"/>
    <col min="14316" max="14316" width="15.109375" style="13" bestFit="1" customWidth="1"/>
    <col min="14317" max="14318" width="15.109375" style="13" customWidth="1"/>
    <col min="14319" max="14329" width="10.21875" style="13" bestFit="1" customWidth="1"/>
    <col min="14330" max="14330" width="11.33203125" style="13" bestFit="1" customWidth="1"/>
    <col min="14331" max="14332" width="10.21875" style="13" bestFit="1" customWidth="1"/>
    <col min="14333" max="14343" width="8.88671875" style="13"/>
    <col min="14344" max="14344" width="10.21875" style="13" bestFit="1" customWidth="1"/>
    <col min="14345" max="14347" width="8.88671875" style="13"/>
    <col min="14348" max="14348" width="10.21875" style="13" bestFit="1" customWidth="1"/>
    <col min="14349" max="14568" width="8.88671875" style="13"/>
    <col min="14569" max="14569" width="18.6640625" style="13" bestFit="1" customWidth="1"/>
    <col min="14570" max="14570" width="65.109375" style="13" bestFit="1" customWidth="1"/>
    <col min="14571" max="14571" width="20.109375" style="13" bestFit="1" customWidth="1"/>
    <col min="14572" max="14572" width="15.109375" style="13" bestFit="1" customWidth="1"/>
    <col min="14573" max="14574" width="15.109375" style="13" customWidth="1"/>
    <col min="14575" max="14585" width="10.21875" style="13" bestFit="1" customWidth="1"/>
    <col min="14586" max="14586" width="11.33203125" style="13" bestFit="1" customWidth="1"/>
    <col min="14587" max="14588" width="10.21875" style="13" bestFit="1" customWidth="1"/>
    <col min="14589" max="14599" width="8.88671875" style="13"/>
    <col min="14600" max="14600" width="10.21875" style="13" bestFit="1" customWidth="1"/>
    <col min="14601" max="14603" width="8.88671875" style="13"/>
    <col min="14604" max="14604" width="10.21875" style="13" bestFit="1" customWidth="1"/>
    <col min="14605" max="14824" width="8.88671875" style="13"/>
    <col min="14825" max="14825" width="18.6640625" style="13" bestFit="1" customWidth="1"/>
    <col min="14826" max="14826" width="65.109375" style="13" bestFit="1" customWidth="1"/>
    <col min="14827" max="14827" width="20.109375" style="13" bestFit="1" customWidth="1"/>
    <col min="14828" max="14828" width="15.109375" style="13" bestFit="1" customWidth="1"/>
    <col min="14829" max="14830" width="15.109375" style="13" customWidth="1"/>
    <col min="14831" max="14841" width="10.21875" style="13" bestFit="1" customWidth="1"/>
    <col min="14842" max="14842" width="11.33203125" style="13" bestFit="1" customWidth="1"/>
    <col min="14843" max="14844" width="10.21875" style="13" bestFit="1" customWidth="1"/>
    <col min="14845" max="14855" width="8.88671875" style="13"/>
    <col min="14856" max="14856" width="10.21875" style="13" bestFit="1" customWidth="1"/>
    <col min="14857" max="14859" width="8.88671875" style="13"/>
    <col min="14860" max="14860" width="10.21875" style="13" bestFit="1" customWidth="1"/>
    <col min="14861" max="15080" width="8.88671875" style="13"/>
    <col min="15081" max="15081" width="18.6640625" style="13" bestFit="1" customWidth="1"/>
    <col min="15082" max="15082" width="65.109375" style="13" bestFit="1" customWidth="1"/>
    <col min="15083" max="15083" width="20.109375" style="13" bestFit="1" customWidth="1"/>
    <col min="15084" max="15084" width="15.109375" style="13" bestFit="1" customWidth="1"/>
    <col min="15085" max="15086" width="15.109375" style="13" customWidth="1"/>
    <col min="15087" max="15097" width="10.21875" style="13" bestFit="1" customWidth="1"/>
    <col min="15098" max="15098" width="11.33203125" style="13" bestFit="1" customWidth="1"/>
    <col min="15099" max="15100" width="10.21875" style="13" bestFit="1" customWidth="1"/>
    <col min="15101" max="15111" width="8.88671875" style="13"/>
    <col min="15112" max="15112" width="10.21875" style="13" bestFit="1" customWidth="1"/>
    <col min="15113" max="15115" width="8.88671875" style="13"/>
    <col min="15116" max="15116" width="10.21875" style="13" bestFit="1" customWidth="1"/>
    <col min="15117" max="15336" width="8.88671875" style="13"/>
    <col min="15337" max="15337" width="18.6640625" style="13" bestFit="1" customWidth="1"/>
    <col min="15338" max="15338" width="65.109375" style="13" bestFit="1" customWidth="1"/>
    <col min="15339" max="15339" width="20.109375" style="13" bestFit="1" customWidth="1"/>
    <col min="15340" max="15340" width="15.109375" style="13" bestFit="1" customWidth="1"/>
    <col min="15341" max="15342" width="15.109375" style="13" customWidth="1"/>
    <col min="15343" max="15353" width="10.21875" style="13" bestFit="1" customWidth="1"/>
    <col min="15354" max="15354" width="11.33203125" style="13" bestFit="1" customWidth="1"/>
    <col min="15355" max="15356" width="10.21875" style="13" bestFit="1" customWidth="1"/>
    <col min="15357" max="15367" width="8.88671875" style="13"/>
    <col min="15368" max="15368" width="10.21875" style="13" bestFit="1" customWidth="1"/>
    <col min="15369" max="15371" width="8.88671875" style="13"/>
    <col min="15372" max="15372" width="10.21875" style="13" bestFit="1" customWidth="1"/>
    <col min="15373" max="15592" width="8.88671875" style="13"/>
    <col min="15593" max="15593" width="18.6640625" style="13" bestFit="1" customWidth="1"/>
    <col min="15594" max="15594" width="65.109375" style="13" bestFit="1" customWidth="1"/>
    <col min="15595" max="15595" width="20.109375" style="13" bestFit="1" customWidth="1"/>
    <col min="15596" max="15596" width="15.109375" style="13" bestFit="1" customWidth="1"/>
    <col min="15597" max="15598" width="15.109375" style="13" customWidth="1"/>
    <col min="15599" max="15609" width="10.21875" style="13" bestFit="1" customWidth="1"/>
    <col min="15610" max="15610" width="11.33203125" style="13" bestFit="1" customWidth="1"/>
    <col min="15611" max="15612" width="10.21875" style="13" bestFit="1" customWidth="1"/>
    <col min="15613" max="15623" width="8.88671875" style="13"/>
    <col min="15624" max="15624" width="10.21875" style="13" bestFit="1" customWidth="1"/>
    <col min="15625" max="15627" width="8.88671875" style="13"/>
    <col min="15628" max="15628" width="10.21875" style="13" bestFit="1" customWidth="1"/>
    <col min="15629" max="15848" width="8.88671875" style="13"/>
    <col min="15849" max="15849" width="18.6640625" style="13" bestFit="1" customWidth="1"/>
    <col min="15850" max="15850" width="65.109375" style="13" bestFit="1" customWidth="1"/>
    <col min="15851" max="15851" width="20.109375" style="13" bestFit="1" customWidth="1"/>
    <col min="15852" max="15852" width="15.109375" style="13" bestFit="1" customWidth="1"/>
    <col min="15853" max="15854" width="15.109375" style="13" customWidth="1"/>
    <col min="15855" max="15865" width="10.21875" style="13" bestFit="1" customWidth="1"/>
    <col min="15866" max="15866" width="11.33203125" style="13" bestFit="1" customWidth="1"/>
    <col min="15867" max="15868" width="10.21875" style="13" bestFit="1" customWidth="1"/>
    <col min="15869" max="15879" width="8.88671875" style="13"/>
    <col min="15880" max="15880" width="10.21875" style="13" bestFit="1" customWidth="1"/>
    <col min="15881" max="15883" width="8.88671875" style="13"/>
    <col min="15884" max="15884" width="10.21875" style="13" bestFit="1" customWidth="1"/>
    <col min="15885" max="16104" width="8.88671875" style="13"/>
    <col min="16105" max="16105" width="18.6640625" style="13" bestFit="1" customWidth="1"/>
    <col min="16106" max="16106" width="65.109375" style="13" bestFit="1" customWidth="1"/>
    <col min="16107" max="16107" width="20.109375" style="13" bestFit="1" customWidth="1"/>
    <col min="16108" max="16108" width="15.109375" style="13" bestFit="1" customWidth="1"/>
    <col min="16109" max="16110" width="15.109375" style="13" customWidth="1"/>
    <col min="16111" max="16121" width="10.21875" style="13" bestFit="1" customWidth="1"/>
    <col min="16122" max="16122" width="11.33203125" style="13" bestFit="1" customWidth="1"/>
    <col min="16123" max="16124" width="10.21875" style="13" bestFit="1" customWidth="1"/>
    <col min="16125" max="16135" width="8.88671875" style="13"/>
    <col min="16136" max="16136" width="10.21875" style="13" bestFit="1" customWidth="1"/>
    <col min="16137" max="16139" width="8.88671875" style="13"/>
    <col min="16140" max="16140" width="10.21875" style="13" bestFit="1" customWidth="1"/>
    <col min="16141" max="16378" width="8.88671875" style="13"/>
    <col min="16379" max="16384" width="8.88671875" style="13" customWidth="1"/>
  </cols>
  <sheetData>
    <row r="1" spans="2:31" ht="30" customHeight="1" x14ac:dyDescent="0.2">
      <c r="B1" s="17" t="s">
        <v>118</v>
      </c>
      <c r="S1" s="18" t="s">
        <v>59</v>
      </c>
    </row>
    <row r="2" spans="2:31" ht="15" customHeight="1" x14ac:dyDescent="0.2">
      <c r="B2" s="51" t="s">
        <v>122</v>
      </c>
      <c r="C2" s="54" t="s">
        <v>10</v>
      </c>
      <c r="D2" s="57" t="s">
        <v>61</v>
      </c>
      <c r="E2" s="60" t="s">
        <v>81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2"/>
    </row>
    <row r="3" spans="2:31" s="3" customFormat="1" ht="15" customHeight="1" x14ac:dyDescent="0.2">
      <c r="B3" s="52"/>
      <c r="C3" s="55"/>
      <c r="D3" s="58"/>
      <c r="E3" s="63" t="s">
        <v>139</v>
      </c>
      <c r="F3" s="61"/>
      <c r="G3" s="62"/>
      <c r="H3" s="63" t="s">
        <v>140</v>
      </c>
      <c r="I3" s="61"/>
      <c r="J3" s="61"/>
      <c r="K3" s="61"/>
      <c r="L3" s="61"/>
      <c r="M3" s="61"/>
      <c r="N3" s="61"/>
      <c r="O3" s="61"/>
      <c r="P3" s="62"/>
      <c r="Q3" s="50" t="s">
        <v>44</v>
      </c>
      <c r="R3" s="47" t="s">
        <v>117</v>
      </c>
      <c r="S3" s="47"/>
    </row>
    <row r="4" spans="2:31" s="3" customFormat="1" ht="15" customHeight="1" x14ac:dyDescent="0.2">
      <c r="B4" s="53"/>
      <c r="C4" s="56"/>
      <c r="D4" s="59"/>
      <c r="E4" s="20" t="s">
        <v>5</v>
      </c>
      <c r="F4" s="20" t="s">
        <v>6</v>
      </c>
      <c r="G4" s="20" t="s">
        <v>7</v>
      </c>
      <c r="H4" s="20" t="s">
        <v>56</v>
      </c>
      <c r="I4" s="20" t="s">
        <v>58</v>
      </c>
      <c r="J4" s="20" t="s">
        <v>9</v>
      </c>
      <c r="K4" s="20" t="s">
        <v>72</v>
      </c>
      <c r="L4" s="20" t="s">
        <v>73</v>
      </c>
      <c r="M4" s="20" t="s">
        <v>74</v>
      </c>
      <c r="N4" s="20" t="s">
        <v>75</v>
      </c>
      <c r="O4" s="20" t="s">
        <v>76</v>
      </c>
      <c r="P4" s="20" t="s">
        <v>77</v>
      </c>
      <c r="Q4" s="47"/>
      <c r="R4" s="20" t="s">
        <v>62</v>
      </c>
      <c r="S4" s="20" t="s">
        <v>63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2:31" ht="36" x14ac:dyDescent="0.2">
      <c r="B5" s="4">
        <v>1</v>
      </c>
      <c r="C5" s="39" t="s">
        <v>138</v>
      </c>
      <c r="D5" s="32">
        <f>別紙３!D5</f>
        <v>550</v>
      </c>
      <c r="E5" s="30">
        <f>ROUNDUP(別紙３!K5,-2)</f>
        <v>86000</v>
      </c>
      <c r="F5" s="30">
        <f>ROUNDUP(別紙３!L5,-2)</f>
        <v>66600</v>
      </c>
      <c r="G5" s="30">
        <f>ROUNDUP(別紙３!M5,-2)</f>
        <v>80900</v>
      </c>
      <c r="H5" s="30">
        <f>ROUNDUP(別紙３!N5,-2)</f>
        <v>85400</v>
      </c>
      <c r="I5" s="30">
        <f>ROUNDUP(別紙３!O5,-2)</f>
        <v>83400</v>
      </c>
      <c r="J5" s="30">
        <f>ROUNDUP(別紙３!P5,-2)</f>
        <v>79000</v>
      </c>
      <c r="K5" s="30">
        <f>ROUNDUP(別紙３!E5,-2)</f>
        <v>66800</v>
      </c>
      <c r="L5" s="30">
        <f>ROUNDUP(別紙３!F5,-2)</f>
        <v>72400</v>
      </c>
      <c r="M5" s="30">
        <f>ROUNDUP(別紙３!G5,-2)</f>
        <v>82200</v>
      </c>
      <c r="N5" s="30">
        <f>ROUNDUP(別紙３!H5,-2)</f>
        <v>120000</v>
      </c>
      <c r="O5" s="30">
        <f>ROUNDUP(別紙３!I5,-2)</f>
        <v>114400</v>
      </c>
      <c r="P5" s="30">
        <f>ROUNDUP(別紙３!J5,-2)</f>
        <v>100800</v>
      </c>
      <c r="Q5" s="21">
        <f>SUM(E5:P5)</f>
        <v>1037900</v>
      </c>
      <c r="R5" s="11">
        <f t="shared" ref="R5:R40" si="0">N5+O5+P5</f>
        <v>335200</v>
      </c>
      <c r="S5" s="11">
        <f>Q5-R5</f>
        <v>702700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2:31" ht="15" customHeight="1" x14ac:dyDescent="0.2">
      <c r="B6" s="4">
        <v>2</v>
      </c>
      <c r="C6" s="7" t="s">
        <v>15</v>
      </c>
      <c r="D6" s="32">
        <f>別紙３!D6</f>
        <v>86</v>
      </c>
      <c r="E6" s="30">
        <f>ROUNDUP(別紙３!K6,-2)</f>
        <v>12200</v>
      </c>
      <c r="F6" s="30">
        <f>ROUNDUP(別紙３!L6,-2)</f>
        <v>9600</v>
      </c>
      <c r="G6" s="30">
        <f>ROUNDUP(別紙３!M6,-2)</f>
        <v>14500</v>
      </c>
      <c r="H6" s="30">
        <f>ROUNDUP(別紙３!N6,-2)</f>
        <v>15400</v>
      </c>
      <c r="I6" s="30">
        <f>ROUNDUP(別紙３!O6,-2)</f>
        <v>15600</v>
      </c>
      <c r="J6" s="30">
        <f>ROUNDUP(別紙３!P6,-2)</f>
        <v>13500</v>
      </c>
      <c r="K6" s="30">
        <f>ROUNDUP(別紙３!E6,-2)</f>
        <v>8700</v>
      </c>
      <c r="L6" s="30">
        <f>ROUNDUP(別紙３!F6,-2)</f>
        <v>9100</v>
      </c>
      <c r="M6" s="30">
        <f>ROUNDUP(別紙３!G6,-2)</f>
        <v>10400</v>
      </c>
      <c r="N6" s="30">
        <f>ROUNDUP(別紙３!H6,-2)</f>
        <v>16600</v>
      </c>
      <c r="O6" s="30">
        <f>ROUNDUP(別紙３!I6,-2)</f>
        <v>16700</v>
      </c>
      <c r="P6" s="30">
        <f>ROUNDUP(別紙３!J6,-2)</f>
        <v>15600</v>
      </c>
      <c r="Q6" s="21">
        <f t="shared" ref="Q6:Q39" si="1">SUM(E6:P6)</f>
        <v>157900</v>
      </c>
      <c r="R6" s="11">
        <f>N6+O6+P6</f>
        <v>48900</v>
      </c>
      <c r="S6" s="11">
        <f t="shared" ref="S6:S39" si="2">Q6-R6</f>
        <v>109000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2:31" ht="15" customHeight="1" x14ac:dyDescent="0.2">
      <c r="B7" s="4">
        <v>3</v>
      </c>
      <c r="C7" s="7" t="s">
        <v>71</v>
      </c>
      <c r="D7" s="32">
        <f>別紙３!D7</f>
        <v>34</v>
      </c>
      <c r="E7" s="30">
        <f>ROUNDUP(別紙３!K7,-2)</f>
        <v>4000</v>
      </c>
      <c r="F7" s="30">
        <f>ROUNDUP(別紙３!L7,-2)</f>
        <v>3500</v>
      </c>
      <c r="G7" s="30">
        <f>ROUNDUP(別紙３!M7,-2)</f>
        <v>4800</v>
      </c>
      <c r="H7" s="30">
        <f>ROUNDUP(別紙３!N7,-2)</f>
        <v>5900</v>
      </c>
      <c r="I7" s="30">
        <f>ROUNDUP(別紙３!O7,-2)</f>
        <v>5500</v>
      </c>
      <c r="J7" s="30">
        <f>ROUNDUP(別紙３!P7,-2)</f>
        <v>5200</v>
      </c>
      <c r="K7" s="30">
        <f>ROUNDUP(別紙３!E7,-2)</f>
        <v>3200</v>
      </c>
      <c r="L7" s="30">
        <f>ROUNDUP(別紙３!F7,-2)</f>
        <v>3300</v>
      </c>
      <c r="M7" s="30">
        <f>ROUNDUP(別紙３!G7,-2)</f>
        <v>3400</v>
      </c>
      <c r="N7" s="30">
        <f>ROUNDUP(別紙３!H7,-2)</f>
        <v>4900</v>
      </c>
      <c r="O7" s="30">
        <f>ROUNDUP(別紙３!I7,-2)</f>
        <v>5000</v>
      </c>
      <c r="P7" s="30">
        <f>ROUNDUP(別紙３!J7,-2)</f>
        <v>4500</v>
      </c>
      <c r="Q7" s="21">
        <f>SUM(E7:P7)</f>
        <v>53200</v>
      </c>
      <c r="R7" s="11">
        <f t="shared" si="0"/>
        <v>14400</v>
      </c>
      <c r="S7" s="11">
        <f>Q7-R7</f>
        <v>38800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2:31" ht="15" customHeight="1" x14ac:dyDescent="0.2">
      <c r="B8" s="4">
        <v>4</v>
      </c>
      <c r="C8" s="7" t="s">
        <v>65</v>
      </c>
      <c r="D8" s="32">
        <f>別紙３!D8</f>
        <v>33</v>
      </c>
      <c r="E8" s="30">
        <f>ROUNDUP(別紙３!K8,-2)</f>
        <v>5500</v>
      </c>
      <c r="F8" s="30">
        <f>ROUNDUP(別紙３!L8,-2)</f>
        <v>4800</v>
      </c>
      <c r="G8" s="30">
        <f>ROUNDUP(別紙３!M8,-2)</f>
        <v>6200</v>
      </c>
      <c r="H8" s="30">
        <f>ROUNDUP(別紙３!N8,-2)</f>
        <v>6700</v>
      </c>
      <c r="I8" s="30">
        <f>ROUNDUP(別紙３!O8,-2)</f>
        <v>6300</v>
      </c>
      <c r="J8" s="30">
        <f>ROUNDUP(別紙３!P8,-2)</f>
        <v>5900</v>
      </c>
      <c r="K8" s="30">
        <f>ROUNDUP(別紙３!E8,-2)</f>
        <v>4800</v>
      </c>
      <c r="L8" s="30">
        <f>ROUNDUP(別紙３!F8,-2)</f>
        <v>5000</v>
      </c>
      <c r="M8" s="30">
        <f>ROUNDUP(別紙３!G8,-2)</f>
        <v>5200</v>
      </c>
      <c r="N8" s="30">
        <f>ROUNDUP(別紙３!H8,-2)</f>
        <v>7800</v>
      </c>
      <c r="O8" s="30">
        <f>ROUNDUP(別紙３!I8,-2)</f>
        <v>7900</v>
      </c>
      <c r="P8" s="30">
        <f>ROUNDUP(別紙３!J8,-2)</f>
        <v>7400</v>
      </c>
      <c r="Q8" s="21">
        <f>SUM(E8:P8)</f>
        <v>73500</v>
      </c>
      <c r="R8" s="11">
        <f t="shared" si="0"/>
        <v>23100</v>
      </c>
      <c r="S8" s="11">
        <f>Q8-R8</f>
        <v>50400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2:31" ht="15" customHeight="1" x14ac:dyDescent="0.2">
      <c r="B9" s="4">
        <v>5</v>
      </c>
      <c r="C9" s="6" t="s">
        <v>46</v>
      </c>
      <c r="D9" s="32">
        <f>別紙３!D9</f>
        <v>48</v>
      </c>
      <c r="E9" s="30">
        <f>ROUNDUP(別紙３!K9,-2)</f>
        <v>5300</v>
      </c>
      <c r="F9" s="30">
        <f>ROUNDUP(別紙３!L9,-2)</f>
        <v>4400</v>
      </c>
      <c r="G9" s="30">
        <f>ROUNDUP(別紙３!M9,-2)</f>
        <v>5100</v>
      </c>
      <c r="H9" s="30">
        <f>ROUNDUP(別紙３!N9,-2)</f>
        <v>5700</v>
      </c>
      <c r="I9" s="30">
        <f>ROUNDUP(別紙３!O9,-2)</f>
        <v>5100</v>
      </c>
      <c r="J9" s="30">
        <f>ROUNDUP(別紙３!P9,-2)</f>
        <v>4900</v>
      </c>
      <c r="K9" s="30">
        <f>ROUNDUP(別紙３!E9,-2)</f>
        <v>4100</v>
      </c>
      <c r="L9" s="30">
        <f>ROUNDUP(別紙３!F9,-2)</f>
        <v>4300</v>
      </c>
      <c r="M9" s="30">
        <f>ROUNDUP(別紙３!G9,-2)</f>
        <v>4500</v>
      </c>
      <c r="N9" s="30">
        <f>ROUNDUP(別紙３!H9,-2)</f>
        <v>7400</v>
      </c>
      <c r="O9" s="30">
        <f>ROUNDUP(別紙３!I9,-2)</f>
        <v>6600</v>
      </c>
      <c r="P9" s="30">
        <f>ROUNDUP(別紙３!J9,-2)</f>
        <v>6200</v>
      </c>
      <c r="Q9" s="21">
        <f t="shared" si="1"/>
        <v>63600</v>
      </c>
      <c r="R9" s="11">
        <f t="shared" si="0"/>
        <v>20200</v>
      </c>
      <c r="S9" s="11">
        <f t="shared" si="2"/>
        <v>43400</v>
      </c>
    </row>
    <row r="10" spans="2:31" ht="15" customHeight="1" x14ac:dyDescent="0.2">
      <c r="B10" s="4">
        <v>6</v>
      </c>
      <c r="C10" s="6" t="s">
        <v>47</v>
      </c>
      <c r="D10" s="32">
        <f>別紙３!D10</f>
        <v>41</v>
      </c>
      <c r="E10" s="30">
        <f>ROUNDUP(別紙３!K10,-2)</f>
        <v>6000</v>
      </c>
      <c r="F10" s="30">
        <f>ROUNDUP(別紙３!L10,-2)</f>
        <v>5000</v>
      </c>
      <c r="G10" s="30">
        <f>ROUNDUP(別紙３!M10,-2)</f>
        <v>6100</v>
      </c>
      <c r="H10" s="30">
        <f>ROUNDUP(別紙３!N10,-2)</f>
        <v>9500</v>
      </c>
      <c r="I10" s="30">
        <f>ROUNDUP(別紙３!O10,-2)</f>
        <v>9300</v>
      </c>
      <c r="J10" s="30">
        <f>ROUNDUP(別紙３!P10,-2)</f>
        <v>8600</v>
      </c>
      <c r="K10" s="30">
        <f>ROUNDUP(別紙３!E10,-2)</f>
        <v>5100</v>
      </c>
      <c r="L10" s="30">
        <f>ROUNDUP(別紙３!F10,-2)</f>
        <v>5200</v>
      </c>
      <c r="M10" s="30">
        <f>ROUNDUP(別紙３!G10,-2)</f>
        <v>5600</v>
      </c>
      <c r="N10" s="30">
        <f>ROUNDUP(別紙３!H10,-2)</f>
        <v>8400</v>
      </c>
      <c r="O10" s="30">
        <f>ROUNDUP(別紙３!I10,-2)</f>
        <v>7400</v>
      </c>
      <c r="P10" s="30">
        <f>ROUNDUP(別紙３!J10,-2)</f>
        <v>7000</v>
      </c>
      <c r="Q10" s="21">
        <f t="shared" si="1"/>
        <v>83200</v>
      </c>
      <c r="R10" s="11">
        <f t="shared" si="0"/>
        <v>22800</v>
      </c>
      <c r="S10" s="11">
        <f t="shared" si="2"/>
        <v>60400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2:31" ht="15" customHeight="1" x14ac:dyDescent="0.2">
      <c r="B11" s="4">
        <v>7</v>
      </c>
      <c r="C11" s="7" t="s">
        <v>13</v>
      </c>
      <c r="D11" s="32">
        <f>別紙３!D11</f>
        <v>101</v>
      </c>
      <c r="E11" s="30">
        <f>ROUNDUP(別紙３!K11,-2)</f>
        <v>11800</v>
      </c>
      <c r="F11" s="30">
        <f>ROUNDUP(別紙３!L11,-2)</f>
        <v>10400</v>
      </c>
      <c r="G11" s="30">
        <f>ROUNDUP(別紙３!M11,-2)</f>
        <v>15000</v>
      </c>
      <c r="H11" s="30">
        <f>ROUNDUP(別紙３!N11,-2)</f>
        <v>16300</v>
      </c>
      <c r="I11" s="30">
        <f>ROUNDUP(別紙３!O11,-2)</f>
        <v>15900</v>
      </c>
      <c r="J11" s="30">
        <f>ROUNDUP(別紙３!P11,-2)</f>
        <v>13900</v>
      </c>
      <c r="K11" s="30">
        <f>ROUNDUP(別紙３!E11,-2)</f>
        <v>9100</v>
      </c>
      <c r="L11" s="30">
        <f>ROUNDUP(別紙３!F11,-2)</f>
        <v>9600</v>
      </c>
      <c r="M11" s="30">
        <f>ROUNDUP(別紙３!G11,-2)</f>
        <v>12200</v>
      </c>
      <c r="N11" s="30">
        <f>ROUNDUP(別紙３!H11,-2)</f>
        <v>21000</v>
      </c>
      <c r="O11" s="30">
        <f>ROUNDUP(別紙３!I11,-2)</f>
        <v>18300</v>
      </c>
      <c r="P11" s="30">
        <f>ROUNDUP(別紙３!J11,-2)</f>
        <v>16600</v>
      </c>
      <c r="Q11" s="21">
        <f t="shared" si="1"/>
        <v>170100</v>
      </c>
      <c r="R11" s="11">
        <f t="shared" si="0"/>
        <v>55900</v>
      </c>
      <c r="S11" s="11">
        <f t="shared" si="2"/>
        <v>114200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2:31" ht="15" customHeight="1" x14ac:dyDescent="0.2">
      <c r="B12" s="4">
        <v>8</v>
      </c>
      <c r="C12" s="7" t="s">
        <v>79</v>
      </c>
      <c r="D12" s="32">
        <f>別紙３!D12</f>
        <v>47</v>
      </c>
      <c r="E12" s="30">
        <f>ROUNDUP(別紙３!K12,-2)</f>
        <v>3500</v>
      </c>
      <c r="F12" s="30">
        <f>ROUNDUP(別紙３!L12,-2)</f>
        <v>3100</v>
      </c>
      <c r="G12" s="30">
        <f>ROUNDUP(別紙３!M12,-2)</f>
        <v>5100</v>
      </c>
      <c r="H12" s="30">
        <f>ROUNDUP(別紙３!N12,-2)</f>
        <v>6000</v>
      </c>
      <c r="I12" s="30">
        <f>ROUNDUP(別紙３!O12,-2)</f>
        <v>6000</v>
      </c>
      <c r="J12" s="30">
        <f>ROUNDUP(別紙３!P12,-2)</f>
        <v>4100</v>
      </c>
      <c r="K12" s="30">
        <f>ROUNDUP(別紙３!E12,-2)</f>
        <v>2500</v>
      </c>
      <c r="L12" s="30">
        <f>ROUNDUP(別紙３!F12,-2)</f>
        <v>2700</v>
      </c>
      <c r="M12" s="30">
        <f>ROUNDUP(別紙３!G12,-2)</f>
        <v>4200</v>
      </c>
      <c r="N12" s="30">
        <f>ROUNDUP(別紙３!H12,-2)</f>
        <v>7600</v>
      </c>
      <c r="O12" s="30">
        <f>ROUNDUP(別紙３!I12,-2)</f>
        <v>7600</v>
      </c>
      <c r="P12" s="30">
        <f>ROUNDUP(別紙３!J12,-2)</f>
        <v>6400</v>
      </c>
      <c r="Q12" s="21">
        <f t="shared" si="1"/>
        <v>58800</v>
      </c>
      <c r="R12" s="11">
        <f>N12+O12+P12</f>
        <v>21600</v>
      </c>
      <c r="S12" s="11">
        <f>Q12-R12</f>
        <v>37200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2:31" ht="15" customHeight="1" x14ac:dyDescent="0.2">
      <c r="B13" s="4">
        <v>9</v>
      </c>
      <c r="C13" s="6" t="s">
        <v>48</v>
      </c>
      <c r="D13" s="32">
        <f>別紙３!D13</f>
        <v>31</v>
      </c>
      <c r="E13" s="30">
        <f>ROUNDUP(別紙３!K13,-2)</f>
        <v>6400</v>
      </c>
      <c r="F13" s="30">
        <f>ROUNDUP(別紙３!L13,-2)</f>
        <v>4800</v>
      </c>
      <c r="G13" s="30">
        <f>ROUNDUP(別紙３!M13,-2)</f>
        <v>4500</v>
      </c>
      <c r="H13" s="30">
        <f>ROUNDUP(別紙３!N13,-2)</f>
        <v>5200</v>
      </c>
      <c r="I13" s="30">
        <f>ROUNDUP(別紙３!O13,-2)</f>
        <v>4900</v>
      </c>
      <c r="J13" s="30">
        <f>ROUNDUP(別紙３!P13,-2)</f>
        <v>4500</v>
      </c>
      <c r="K13" s="30">
        <f>ROUNDUP(別紙３!E13,-2)</f>
        <v>3700</v>
      </c>
      <c r="L13" s="30">
        <f>ROUNDUP(別紙３!F13,-2)</f>
        <v>5000</v>
      </c>
      <c r="M13" s="30">
        <f>ROUNDUP(別紙３!G13,-2)</f>
        <v>5600</v>
      </c>
      <c r="N13" s="30">
        <f>ROUNDUP(別紙３!H13,-2)</f>
        <v>7900</v>
      </c>
      <c r="O13" s="30">
        <f>ROUNDUP(別紙３!I13,-2)</f>
        <v>8900</v>
      </c>
      <c r="P13" s="30">
        <f>ROUNDUP(別紙３!J13,-2)</f>
        <v>8500</v>
      </c>
      <c r="Q13" s="21">
        <f t="shared" si="1"/>
        <v>69900</v>
      </c>
      <c r="R13" s="11">
        <f t="shared" si="0"/>
        <v>25300</v>
      </c>
      <c r="S13" s="11">
        <f t="shared" si="2"/>
        <v>44600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2:31" s="1" customFormat="1" ht="15" customHeight="1" x14ac:dyDescent="0.15">
      <c r="B14" s="4">
        <v>10</v>
      </c>
      <c r="C14" s="7" t="s">
        <v>24</v>
      </c>
      <c r="D14" s="32">
        <f>別紙３!D14</f>
        <v>115</v>
      </c>
      <c r="E14" s="30">
        <f>ROUNDUP(別紙３!K14,-2)</f>
        <v>11200</v>
      </c>
      <c r="F14" s="30">
        <f>ROUNDUP(別紙３!L14,-2)</f>
        <v>8400</v>
      </c>
      <c r="G14" s="30">
        <f>ROUNDUP(別紙３!M14,-2)</f>
        <v>9300</v>
      </c>
      <c r="H14" s="30">
        <f>ROUNDUP(別紙３!N14,-2)</f>
        <v>12100</v>
      </c>
      <c r="I14" s="30">
        <f>ROUNDUP(別紙３!O14,-2)</f>
        <v>12100</v>
      </c>
      <c r="J14" s="30">
        <f>ROUNDUP(別紙３!P14,-2)</f>
        <v>8200</v>
      </c>
      <c r="K14" s="30">
        <f>ROUNDUP(別紙３!E14,-2)</f>
        <v>7400</v>
      </c>
      <c r="L14" s="30">
        <f>ROUNDUP(別紙３!F14,-2)</f>
        <v>8300</v>
      </c>
      <c r="M14" s="30">
        <f>ROUNDUP(別紙３!G14,-2)</f>
        <v>10100</v>
      </c>
      <c r="N14" s="30">
        <f>ROUNDUP(別紙３!H14,-2)</f>
        <v>17000</v>
      </c>
      <c r="O14" s="30">
        <f>ROUNDUP(別紙３!I14,-2)</f>
        <v>7400</v>
      </c>
      <c r="P14" s="30">
        <f>ROUNDUP(別紙３!J14,-2)</f>
        <v>15700</v>
      </c>
      <c r="Q14" s="21">
        <f>SUM(E14:P14)</f>
        <v>127200</v>
      </c>
      <c r="R14" s="11">
        <f t="shared" si="0"/>
        <v>40100</v>
      </c>
      <c r="S14" s="11">
        <f>Q14-R14</f>
        <v>87100</v>
      </c>
    </row>
    <row r="15" spans="2:31" s="1" customFormat="1" ht="15" customHeight="1" x14ac:dyDescent="0.15">
      <c r="B15" s="4">
        <v>11</v>
      </c>
      <c r="C15" s="7" t="s">
        <v>22</v>
      </c>
      <c r="D15" s="32">
        <f>別紙３!D15</f>
        <v>128</v>
      </c>
      <c r="E15" s="30">
        <f>ROUNDUP(別紙３!K15,-2)</f>
        <v>10700</v>
      </c>
      <c r="F15" s="30">
        <f>ROUNDUP(別紙３!L15,-2)</f>
        <v>7700</v>
      </c>
      <c r="G15" s="30">
        <f>ROUNDUP(別紙３!M15,-2)</f>
        <v>8100</v>
      </c>
      <c r="H15" s="30">
        <f>ROUNDUP(別紙３!N15,-2)</f>
        <v>10700</v>
      </c>
      <c r="I15" s="30">
        <f>ROUNDUP(別紙３!O15,-2)</f>
        <v>10700</v>
      </c>
      <c r="J15" s="30">
        <f>ROUNDUP(別紙３!P15,-2)</f>
        <v>8000</v>
      </c>
      <c r="K15" s="30">
        <f>ROUNDUP(別紙３!E15,-2)</f>
        <v>7200</v>
      </c>
      <c r="L15" s="30">
        <f>ROUNDUP(別紙３!F15,-2)</f>
        <v>8200</v>
      </c>
      <c r="M15" s="30">
        <f>ROUNDUP(別紙３!G15,-2)</f>
        <v>12100</v>
      </c>
      <c r="N15" s="30">
        <f>ROUNDUP(別紙３!H15,-2)</f>
        <v>16800</v>
      </c>
      <c r="O15" s="30">
        <f>ROUNDUP(別紙３!I15,-2)</f>
        <v>7600</v>
      </c>
      <c r="P15" s="30">
        <f>ROUNDUP(別紙３!J15,-2)</f>
        <v>15600</v>
      </c>
      <c r="Q15" s="21">
        <f t="shared" si="1"/>
        <v>123400</v>
      </c>
      <c r="R15" s="11">
        <f t="shared" si="0"/>
        <v>40000</v>
      </c>
      <c r="S15" s="11">
        <f t="shared" si="2"/>
        <v>83400</v>
      </c>
    </row>
    <row r="16" spans="2:31" s="1" customFormat="1" ht="15" customHeight="1" x14ac:dyDescent="0.15">
      <c r="B16" s="4">
        <v>12</v>
      </c>
      <c r="C16" s="7" t="s">
        <v>23</v>
      </c>
      <c r="D16" s="32">
        <f>別紙３!D16</f>
        <v>192</v>
      </c>
      <c r="E16" s="30">
        <f>ROUNDUP(別紙３!K16,-2)</f>
        <v>17100</v>
      </c>
      <c r="F16" s="30">
        <f>ROUNDUP(別紙３!L16,-2)</f>
        <v>12400</v>
      </c>
      <c r="G16" s="30">
        <f>ROUNDUP(別紙３!M16,-2)</f>
        <v>12400</v>
      </c>
      <c r="H16" s="30">
        <f>ROUNDUP(別紙３!N16,-2)</f>
        <v>16000</v>
      </c>
      <c r="I16" s="30">
        <f>ROUNDUP(別紙３!O16,-2)</f>
        <v>15800</v>
      </c>
      <c r="J16" s="30">
        <f>ROUNDUP(別紙３!P16,-2)</f>
        <v>11100</v>
      </c>
      <c r="K16" s="30">
        <f>ROUNDUP(別紙３!E16,-2)</f>
        <v>10800</v>
      </c>
      <c r="L16" s="30">
        <f>ROUNDUP(別紙３!F16,-2)</f>
        <v>13100</v>
      </c>
      <c r="M16" s="30">
        <f>ROUNDUP(別紙３!G16,-2)</f>
        <v>19000</v>
      </c>
      <c r="N16" s="30">
        <f>ROUNDUP(別紙３!H16,-2)</f>
        <v>27400</v>
      </c>
      <c r="O16" s="30">
        <f>ROUNDUP(別紙３!I16,-2)</f>
        <v>8000</v>
      </c>
      <c r="P16" s="30">
        <f>ROUNDUP(別紙３!J16,-2)</f>
        <v>23800</v>
      </c>
      <c r="Q16" s="21">
        <f t="shared" si="1"/>
        <v>186900</v>
      </c>
      <c r="R16" s="11">
        <f t="shared" si="0"/>
        <v>59200</v>
      </c>
      <c r="S16" s="11">
        <f t="shared" si="2"/>
        <v>127700</v>
      </c>
    </row>
    <row r="17" spans="2:19" s="1" customFormat="1" ht="15" customHeight="1" x14ac:dyDescent="0.15">
      <c r="B17" s="4">
        <v>13</v>
      </c>
      <c r="C17" s="7" t="s">
        <v>25</v>
      </c>
      <c r="D17" s="32">
        <f>別紙３!D17</f>
        <v>256</v>
      </c>
      <c r="E17" s="30">
        <f>ROUNDUP(別紙３!K17,-2)</f>
        <v>23600</v>
      </c>
      <c r="F17" s="30">
        <f>ROUNDUP(別紙３!L17,-2)</f>
        <v>16000</v>
      </c>
      <c r="G17" s="30">
        <f>ROUNDUP(別紙３!M17,-2)</f>
        <v>15700</v>
      </c>
      <c r="H17" s="30">
        <f>ROUNDUP(別紙３!N17,-2)</f>
        <v>20700</v>
      </c>
      <c r="I17" s="30">
        <f>ROUNDUP(別紙３!O17,-2)</f>
        <v>21100</v>
      </c>
      <c r="J17" s="30">
        <f>ROUNDUP(別紙３!P17,-2)</f>
        <v>16100</v>
      </c>
      <c r="K17" s="30">
        <f>ROUNDUP(別紙３!E17,-2)</f>
        <v>20400</v>
      </c>
      <c r="L17" s="30">
        <f>ROUNDUP(別紙３!F17,-2)</f>
        <v>22700</v>
      </c>
      <c r="M17" s="30">
        <f>ROUNDUP(別紙３!G17,-2)</f>
        <v>26800</v>
      </c>
      <c r="N17" s="30">
        <f>ROUNDUP(別紙３!H17,-2)</f>
        <v>38300</v>
      </c>
      <c r="O17" s="30">
        <f>ROUNDUP(別紙３!I17,-2)</f>
        <v>13800</v>
      </c>
      <c r="P17" s="30">
        <f>ROUNDUP(別紙３!J17,-2)</f>
        <v>32200</v>
      </c>
      <c r="Q17" s="21">
        <f t="shared" si="1"/>
        <v>267400</v>
      </c>
      <c r="R17" s="11">
        <f t="shared" si="0"/>
        <v>84300</v>
      </c>
      <c r="S17" s="11">
        <f t="shared" si="2"/>
        <v>183100</v>
      </c>
    </row>
    <row r="18" spans="2:19" s="1" customFormat="1" ht="15" customHeight="1" x14ac:dyDescent="0.15">
      <c r="B18" s="4">
        <v>14</v>
      </c>
      <c r="C18" s="7" t="s">
        <v>26</v>
      </c>
      <c r="D18" s="32">
        <f>別紙３!D18</f>
        <v>182</v>
      </c>
      <c r="E18" s="30">
        <f>ROUNDUP(別紙３!K18,-2)</f>
        <v>19200</v>
      </c>
      <c r="F18" s="30">
        <f>ROUNDUP(別紙３!L18,-2)</f>
        <v>15000</v>
      </c>
      <c r="G18" s="30">
        <f>ROUNDUP(別紙３!M18,-2)</f>
        <v>14400</v>
      </c>
      <c r="H18" s="30">
        <f>ROUNDUP(別紙３!N18,-2)</f>
        <v>19100</v>
      </c>
      <c r="I18" s="30">
        <f>ROUNDUP(別紙３!O18,-2)</f>
        <v>18200</v>
      </c>
      <c r="J18" s="30">
        <f>ROUNDUP(別紙３!P18,-2)</f>
        <v>13700</v>
      </c>
      <c r="K18" s="30">
        <f>ROUNDUP(別紙３!E18,-2)</f>
        <v>13600</v>
      </c>
      <c r="L18" s="30">
        <f>ROUNDUP(別紙３!F18,-2)</f>
        <v>15000</v>
      </c>
      <c r="M18" s="30">
        <f>ROUNDUP(別紙３!G18,-2)</f>
        <v>24100</v>
      </c>
      <c r="N18" s="30">
        <f>ROUNDUP(別紙３!H18,-2)</f>
        <v>34700</v>
      </c>
      <c r="O18" s="30">
        <f>ROUNDUP(別紙３!I18,-2)</f>
        <v>12500</v>
      </c>
      <c r="P18" s="30">
        <f>ROUNDUP(別紙３!J18,-2)</f>
        <v>27000</v>
      </c>
      <c r="Q18" s="21">
        <f t="shared" si="1"/>
        <v>226500</v>
      </c>
      <c r="R18" s="11">
        <f t="shared" si="0"/>
        <v>74200</v>
      </c>
      <c r="S18" s="11">
        <f t="shared" si="2"/>
        <v>152300</v>
      </c>
    </row>
    <row r="19" spans="2:19" s="1" customFormat="1" ht="15" customHeight="1" x14ac:dyDescent="0.15">
      <c r="B19" s="4">
        <v>15</v>
      </c>
      <c r="C19" s="7" t="s">
        <v>30</v>
      </c>
      <c r="D19" s="32">
        <f>別紙３!D19</f>
        <v>138</v>
      </c>
      <c r="E19" s="30">
        <f>ROUNDUP(別紙３!K19,-2)</f>
        <v>15200</v>
      </c>
      <c r="F19" s="30">
        <f>ROUNDUP(別紙３!L19,-2)</f>
        <v>10100</v>
      </c>
      <c r="G19" s="30">
        <f>ROUNDUP(別紙３!M19,-2)</f>
        <v>10300</v>
      </c>
      <c r="H19" s="30">
        <f>ROUNDUP(別紙３!N19,-2)</f>
        <v>14100</v>
      </c>
      <c r="I19" s="30">
        <f>ROUNDUP(別紙３!O19,-2)</f>
        <v>14300</v>
      </c>
      <c r="J19" s="30">
        <f>ROUNDUP(別紙３!P19,-2)</f>
        <v>9300</v>
      </c>
      <c r="K19" s="30">
        <f>ROUNDUP(別紙３!E19,-2)</f>
        <v>9000</v>
      </c>
      <c r="L19" s="30">
        <f>ROUNDUP(別紙３!F19,-2)</f>
        <v>9900</v>
      </c>
      <c r="M19" s="30">
        <f>ROUNDUP(別紙３!G19,-2)</f>
        <v>13700</v>
      </c>
      <c r="N19" s="30">
        <f>ROUNDUP(別紙３!H19,-2)</f>
        <v>18400</v>
      </c>
      <c r="O19" s="30">
        <f>ROUNDUP(別紙３!I19,-2)</f>
        <v>9500</v>
      </c>
      <c r="P19" s="30">
        <f>ROUNDUP(別紙３!J19,-2)</f>
        <v>21300</v>
      </c>
      <c r="Q19" s="21">
        <f>SUM(E19:P19)</f>
        <v>155100</v>
      </c>
      <c r="R19" s="11">
        <f t="shared" si="0"/>
        <v>49200</v>
      </c>
      <c r="S19" s="11">
        <f>Q19-R19</f>
        <v>105900</v>
      </c>
    </row>
    <row r="20" spans="2:19" s="1" customFormat="1" ht="15" customHeight="1" x14ac:dyDescent="0.15">
      <c r="B20" s="4">
        <v>16</v>
      </c>
      <c r="C20" s="7" t="s">
        <v>28</v>
      </c>
      <c r="D20" s="32">
        <f>別紙３!D20</f>
        <v>212</v>
      </c>
      <c r="E20" s="30">
        <f>ROUNDUP(別紙３!K20,-2)</f>
        <v>22600</v>
      </c>
      <c r="F20" s="30">
        <f>ROUNDUP(別紙３!L20,-2)</f>
        <v>16300</v>
      </c>
      <c r="G20" s="30">
        <f>ROUNDUP(別紙３!M20,-2)</f>
        <v>19300</v>
      </c>
      <c r="H20" s="30">
        <f>ROUNDUP(別紙３!N20,-2)</f>
        <v>23800</v>
      </c>
      <c r="I20" s="30">
        <f>ROUNDUP(別紙３!O20,-2)</f>
        <v>22800</v>
      </c>
      <c r="J20" s="30">
        <f>ROUNDUP(別紙３!P20,-2)</f>
        <v>18300</v>
      </c>
      <c r="K20" s="30">
        <f>ROUNDUP(別紙３!E20,-2)</f>
        <v>14600</v>
      </c>
      <c r="L20" s="30">
        <f>ROUNDUP(別紙３!F20,-2)</f>
        <v>16800</v>
      </c>
      <c r="M20" s="30">
        <f>ROUNDUP(別紙３!G20,-2)</f>
        <v>23200</v>
      </c>
      <c r="N20" s="30">
        <f>ROUNDUP(別紙３!H20,-2)</f>
        <v>35600</v>
      </c>
      <c r="O20" s="30">
        <f>ROUNDUP(別紙３!I20,-2)</f>
        <v>20000</v>
      </c>
      <c r="P20" s="30">
        <f>ROUNDUP(別紙３!J20,-2)</f>
        <v>31000</v>
      </c>
      <c r="Q20" s="21">
        <f>SUM(E20:P20)</f>
        <v>264300</v>
      </c>
      <c r="R20" s="11">
        <f t="shared" si="0"/>
        <v>86600</v>
      </c>
      <c r="S20" s="11">
        <f>Q20-R20</f>
        <v>177700</v>
      </c>
    </row>
    <row r="21" spans="2:19" s="1" customFormat="1" ht="15" customHeight="1" x14ac:dyDescent="0.15">
      <c r="B21" s="4">
        <v>17</v>
      </c>
      <c r="C21" s="7" t="s">
        <v>27</v>
      </c>
      <c r="D21" s="32">
        <f>別紙３!D21</f>
        <v>180</v>
      </c>
      <c r="E21" s="30">
        <f>ROUNDUP(別紙３!K21,-2)</f>
        <v>13700</v>
      </c>
      <c r="F21" s="30">
        <f>ROUNDUP(別紙３!L21,-2)</f>
        <v>8200</v>
      </c>
      <c r="G21" s="30">
        <f>ROUNDUP(別紙３!M21,-2)</f>
        <v>8400</v>
      </c>
      <c r="H21" s="30">
        <f>ROUNDUP(別紙３!N21,-2)</f>
        <v>13000</v>
      </c>
      <c r="I21" s="30">
        <f>ROUNDUP(別紙３!O21,-2)</f>
        <v>14000</v>
      </c>
      <c r="J21" s="30">
        <f>ROUNDUP(別紙３!P21,-2)</f>
        <v>9200</v>
      </c>
      <c r="K21" s="30">
        <f>ROUNDUP(別紙３!E21,-2)</f>
        <v>9200</v>
      </c>
      <c r="L21" s="30">
        <f>ROUNDUP(別紙３!F21,-2)</f>
        <v>10600</v>
      </c>
      <c r="M21" s="30">
        <f>ROUNDUP(別紙３!G21,-2)</f>
        <v>17000</v>
      </c>
      <c r="N21" s="30">
        <f>ROUNDUP(別紙３!H21,-2)</f>
        <v>27100</v>
      </c>
      <c r="O21" s="30">
        <f>ROUNDUP(別紙３!I21,-2)</f>
        <v>9100</v>
      </c>
      <c r="P21" s="30">
        <f>ROUNDUP(別紙３!J21,-2)</f>
        <v>21300</v>
      </c>
      <c r="Q21" s="21">
        <f t="shared" si="1"/>
        <v>160800</v>
      </c>
      <c r="R21" s="11">
        <f t="shared" si="0"/>
        <v>57500</v>
      </c>
      <c r="S21" s="11">
        <f t="shared" si="2"/>
        <v>103300</v>
      </c>
    </row>
    <row r="22" spans="2:19" s="1" customFormat="1" ht="15" customHeight="1" x14ac:dyDescent="0.15">
      <c r="B22" s="4">
        <v>18</v>
      </c>
      <c r="C22" s="7" t="s">
        <v>31</v>
      </c>
      <c r="D22" s="32">
        <f>別紙３!D22</f>
        <v>147</v>
      </c>
      <c r="E22" s="30">
        <f>ROUNDUP(別紙３!K22,-2)</f>
        <v>16800</v>
      </c>
      <c r="F22" s="30">
        <f>ROUNDUP(別紙３!L22,-2)</f>
        <v>12300</v>
      </c>
      <c r="G22" s="30">
        <f>ROUNDUP(別紙３!M22,-2)</f>
        <v>11900</v>
      </c>
      <c r="H22" s="30">
        <f>ROUNDUP(別紙３!N22,-2)</f>
        <v>14400</v>
      </c>
      <c r="I22" s="30">
        <f>ROUNDUP(別紙３!O22,-2)</f>
        <v>13900</v>
      </c>
      <c r="J22" s="30">
        <f>ROUNDUP(別紙３!P22,-2)</f>
        <v>11000</v>
      </c>
      <c r="K22" s="30">
        <f>ROUNDUP(別紙３!E22,-2)</f>
        <v>11400</v>
      </c>
      <c r="L22" s="30">
        <f>ROUNDUP(別紙３!F22,-2)</f>
        <v>13200</v>
      </c>
      <c r="M22" s="30">
        <f>ROUNDUP(別紙３!G22,-2)</f>
        <v>16300</v>
      </c>
      <c r="N22" s="30">
        <f>ROUNDUP(別紙３!H22,-2)</f>
        <v>22100</v>
      </c>
      <c r="O22" s="30">
        <f>ROUNDUP(別紙３!I22,-2)</f>
        <v>10000</v>
      </c>
      <c r="P22" s="30">
        <f>ROUNDUP(別紙３!J22,-2)</f>
        <v>22800</v>
      </c>
      <c r="Q22" s="21">
        <f>SUM(E22:P22)</f>
        <v>176100</v>
      </c>
      <c r="R22" s="11">
        <f t="shared" si="0"/>
        <v>54900</v>
      </c>
      <c r="S22" s="11">
        <f>Q22-R22</f>
        <v>121200</v>
      </c>
    </row>
    <row r="23" spans="2:19" s="1" customFormat="1" ht="15" customHeight="1" x14ac:dyDescent="0.15">
      <c r="B23" s="4">
        <v>19</v>
      </c>
      <c r="C23" s="7" t="s">
        <v>29</v>
      </c>
      <c r="D23" s="32">
        <f>別紙３!D23</f>
        <v>99</v>
      </c>
      <c r="E23" s="30">
        <f>ROUNDUP(別紙３!K23,-2)</f>
        <v>9200</v>
      </c>
      <c r="F23" s="30">
        <f>ROUNDUP(別紙３!L23,-2)</f>
        <v>7500</v>
      </c>
      <c r="G23" s="30">
        <f>ROUNDUP(別紙３!M23,-2)</f>
        <v>6900</v>
      </c>
      <c r="H23" s="30">
        <f>ROUNDUP(別紙３!N23,-2)</f>
        <v>8800</v>
      </c>
      <c r="I23" s="30">
        <f>ROUNDUP(別紙３!O23,-2)</f>
        <v>9400</v>
      </c>
      <c r="J23" s="30">
        <f>ROUNDUP(別紙３!P23,-2)</f>
        <v>6900</v>
      </c>
      <c r="K23" s="30">
        <f>ROUNDUP(別紙３!E23,-2)</f>
        <v>6700</v>
      </c>
      <c r="L23" s="30">
        <f>ROUNDUP(別紙３!F23,-2)</f>
        <v>7400</v>
      </c>
      <c r="M23" s="30">
        <f>ROUNDUP(別紙３!G23,-2)</f>
        <v>9000</v>
      </c>
      <c r="N23" s="30">
        <f>ROUNDUP(別紙３!H23,-2)</f>
        <v>12500</v>
      </c>
      <c r="O23" s="30">
        <f>ROUNDUP(別紙３!I23,-2)</f>
        <v>4900</v>
      </c>
      <c r="P23" s="30">
        <f>ROUNDUP(別紙３!J23,-2)</f>
        <v>12700</v>
      </c>
      <c r="Q23" s="21">
        <f t="shared" si="1"/>
        <v>101900</v>
      </c>
      <c r="R23" s="11">
        <f t="shared" si="0"/>
        <v>30100</v>
      </c>
      <c r="S23" s="11">
        <f t="shared" si="2"/>
        <v>71800</v>
      </c>
    </row>
    <row r="24" spans="2:19" s="1" customFormat="1" ht="15" customHeight="1" x14ac:dyDescent="0.15">
      <c r="B24" s="4">
        <v>20</v>
      </c>
      <c r="C24" s="7" t="s">
        <v>33</v>
      </c>
      <c r="D24" s="32">
        <f>別紙３!D24</f>
        <v>235</v>
      </c>
      <c r="E24" s="30">
        <f>ROUNDUP(別紙３!K24,-2)</f>
        <v>21100</v>
      </c>
      <c r="F24" s="30">
        <f>ROUNDUP(別紙３!L24,-2)</f>
        <v>12700</v>
      </c>
      <c r="G24" s="30">
        <f>ROUNDUP(別紙３!M24,-2)</f>
        <v>18300</v>
      </c>
      <c r="H24" s="30">
        <f>ROUNDUP(別紙３!N24,-2)</f>
        <v>25400</v>
      </c>
      <c r="I24" s="30">
        <f>ROUNDUP(別紙３!O24,-2)</f>
        <v>25200</v>
      </c>
      <c r="J24" s="30">
        <f>ROUNDUP(別紙３!P24,-2)</f>
        <v>16600</v>
      </c>
      <c r="K24" s="30">
        <f>ROUNDUP(別紙３!E24,-2)</f>
        <v>11200</v>
      </c>
      <c r="L24" s="30">
        <f>ROUNDUP(別紙３!F24,-2)</f>
        <v>12900</v>
      </c>
      <c r="M24" s="30">
        <f>ROUNDUP(別紙３!G24,-2)</f>
        <v>25000</v>
      </c>
      <c r="N24" s="30">
        <f>ROUNDUP(別紙３!H24,-2)</f>
        <v>42300</v>
      </c>
      <c r="O24" s="30">
        <f>ROUNDUP(別紙３!I24,-2)</f>
        <v>14600</v>
      </c>
      <c r="P24" s="30">
        <f>ROUNDUP(別紙３!J24,-2)</f>
        <v>35900</v>
      </c>
      <c r="Q24" s="21">
        <f>SUM(E24:P24)</f>
        <v>261200</v>
      </c>
      <c r="R24" s="11">
        <f t="shared" si="0"/>
        <v>92800</v>
      </c>
      <c r="S24" s="11">
        <f>Q24-R24</f>
        <v>168400</v>
      </c>
    </row>
    <row r="25" spans="2:19" s="1" customFormat="1" ht="15" customHeight="1" x14ac:dyDescent="0.15">
      <c r="B25" s="4">
        <v>21</v>
      </c>
      <c r="C25" s="7" t="s">
        <v>32</v>
      </c>
      <c r="D25" s="32">
        <f>別紙３!D25</f>
        <v>110</v>
      </c>
      <c r="E25" s="30">
        <f>ROUNDUP(別紙３!K25,-2)</f>
        <v>10400</v>
      </c>
      <c r="F25" s="30">
        <f>ROUNDUP(別紙３!L25,-2)</f>
        <v>7700</v>
      </c>
      <c r="G25" s="30">
        <f>ROUNDUP(別紙３!M25,-2)</f>
        <v>8800</v>
      </c>
      <c r="H25" s="30">
        <f>ROUNDUP(別紙３!N25,-2)</f>
        <v>14600</v>
      </c>
      <c r="I25" s="30">
        <f>ROUNDUP(別紙３!O25,-2)</f>
        <v>15300</v>
      </c>
      <c r="J25" s="30">
        <f>ROUNDUP(別紙３!P25,-2)</f>
        <v>10200</v>
      </c>
      <c r="K25" s="30">
        <f>ROUNDUP(別紙３!E25,-2)</f>
        <v>7500</v>
      </c>
      <c r="L25" s="30">
        <f>ROUNDUP(別紙３!F25,-2)</f>
        <v>8100</v>
      </c>
      <c r="M25" s="30">
        <f>ROUNDUP(別紙３!G25,-2)</f>
        <v>12800</v>
      </c>
      <c r="N25" s="30">
        <f>ROUNDUP(別紙３!H25,-2)</f>
        <v>16700</v>
      </c>
      <c r="O25" s="30">
        <f>ROUNDUP(別紙３!I25,-2)</f>
        <v>8200</v>
      </c>
      <c r="P25" s="30">
        <f>ROUNDUP(別紙３!J25,-2)</f>
        <v>15600</v>
      </c>
      <c r="Q25" s="21">
        <f t="shared" si="1"/>
        <v>135900</v>
      </c>
      <c r="R25" s="11">
        <f t="shared" si="0"/>
        <v>40500</v>
      </c>
      <c r="S25" s="11">
        <f t="shared" si="2"/>
        <v>95400</v>
      </c>
    </row>
    <row r="26" spans="2:19" s="1" customFormat="1" ht="15" customHeight="1" x14ac:dyDescent="0.15">
      <c r="B26" s="4">
        <v>22</v>
      </c>
      <c r="C26" s="7" t="s">
        <v>34</v>
      </c>
      <c r="D26" s="32">
        <f>別紙３!D26</f>
        <v>143</v>
      </c>
      <c r="E26" s="30">
        <f>ROUNDUP(別紙３!K26,-2)</f>
        <v>15100</v>
      </c>
      <c r="F26" s="30">
        <f>ROUNDUP(別紙３!L26,-2)</f>
        <v>12000</v>
      </c>
      <c r="G26" s="30">
        <f>ROUNDUP(別紙３!M26,-2)</f>
        <v>12400</v>
      </c>
      <c r="H26" s="30">
        <f>ROUNDUP(別紙３!N26,-2)</f>
        <v>16600</v>
      </c>
      <c r="I26" s="30">
        <f>ROUNDUP(別紙３!O26,-2)</f>
        <v>17200</v>
      </c>
      <c r="J26" s="30">
        <f>ROUNDUP(別紙３!P26,-2)</f>
        <v>11800</v>
      </c>
      <c r="K26" s="30">
        <f>ROUNDUP(別紙３!E26,-2)</f>
        <v>10300</v>
      </c>
      <c r="L26" s="30">
        <f>ROUNDUP(別紙３!F26,-2)</f>
        <v>10900</v>
      </c>
      <c r="M26" s="30">
        <f>ROUNDUP(別紙３!G26,-2)</f>
        <v>16500</v>
      </c>
      <c r="N26" s="30">
        <f>ROUNDUP(別紙３!H26,-2)</f>
        <v>23900</v>
      </c>
      <c r="O26" s="30">
        <f>ROUNDUP(別紙３!I26,-2)</f>
        <v>10800</v>
      </c>
      <c r="P26" s="30">
        <f>ROUNDUP(別紙３!J26,-2)</f>
        <v>22800</v>
      </c>
      <c r="Q26" s="21">
        <f t="shared" si="1"/>
        <v>180300</v>
      </c>
      <c r="R26" s="11">
        <f t="shared" si="0"/>
        <v>57500</v>
      </c>
      <c r="S26" s="11">
        <f t="shared" si="2"/>
        <v>122800</v>
      </c>
    </row>
    <row r="27" spans="2:19" s="1" customFormat="1" ht="15" customHeight="1" x14ac:dyDescent="0.15">
      <c r="B27" s="4">
        <v>23</v>
      </c>
      <c r="C27" s="7" t="s">
        <v>35</v>
      </c>
      <c r="D27" s="32">
        <f>別紙３!D27</f>
        <v>133</v>
      </c>
      <c r="E27" s="30">
        <f>ROUNDUP(別紙３!K27,-2)</f>
        <v>11000</v>
      </c>
      <c r="F27" s="30">
        <f>ROUNDUP(別紙３!L27,-2)</f>
        <v>7400</v>
      </c>
      <c r="G27" s="30">
        <f>ROUNDUP(別紙３!M27,-2)</f>
        <v>7700</v>
      </c>
      <c r="H27" s="30">
        <f>ROUNDUP(別紙３!N27,-2)</f>
        <v>11300</v>
      </c>
      <c r="I27" s="30">
        <f>ROUNDUP(別紙３!O27,-2)</f>
        <v>13100</v>
      </c>
      <c r="J27" s="30">
        <f>ROUNDUP(別紙３!P27,-2)</f>
        <v>9600</v>
      </c>
      <c r="K27" s="30">
        <f>ROUNDUP(別紙３!E27,-2)</f>
        <v>8800</v>
      </c>
      <c r="L27" s="30">
        <f>ROUNDUP(別紙３!F27,-2)</f>
        <v>10100</v>
      </c>
      <c r="M27" s="30">
        <f>ROUNDUP(別紙３!G27,-2)</f>
        <v>16600</v>
      </c>
      <c r="N27" s="30">
        <f>ROUNDUP(別紙３!H27,-2)</f>
        <v>24600</v>
      </c>
      <c r="O27" s="30">
        <f>ROUNDUP(別紙３!I27,-2)</f>
        <v>7900</v>
      </c>
      <c r="P27" s="30">
        <f>ROUNDUP(別紙３!J27,-2)</f>
        <v>17600</v>
      </c>
      <c r="Q27" s="21">
        <f t="shared" si="1"/>
        <v>145700</v>
      </c>
      <c r="R27" s="11">
        <f t="shared" si="0"/>
        <v>50100</v>
      </c>
      <c r="S27" s="11">
        <f t="shared" si="2"/>
        <v>95600</v>
      </c>
    </row>
    <row r="28" spans="2:19" s="1" customFormat="1" ht="15" customHeight="1" x14ac:dyDescent="0.15">
      <c r="B28" s="4">
        <v>24</v>
      </c>
      <c r="C28" s="7" t="s">
        <v>36</v>
      </c>
      <c r="D28" s="32">
        <f>別紙３!D28</f>
        <v>120</v>
      </c>
      <c r="E28" s="30">
        <f>ROUNDUP(別紙３!K28,-2)</f>
        <v>11500</v>
      </c>
      <c r="F28" s="30">
        <f>ROUNDUP(別紙３!L28,-2)</f>
        <v>6900</v>
      </c>
      <c r="G28" s="30">
        <f>ROUNDUP(別紙３!M28,-2)</f>
        <v>9700</v>
      </c>
      <c r="H28" s="30">
        <f>ROUNDUP(別紙３!N28,-2)</f>
        <v>15800</v>
      </c>
      <c r="I28" s="30">
        <f>ROUNDUP(別紙３!O28,-2)</f>
        <v>16500</v>
      </c>
      <c r="J28" s="30">
        <f>ROUNDUP(別紙３!P28,-2)</f>
        <v>12000</v>
      </c>
      <c r="K28" s="30">
        <f>ROUNDUP(別紙３!E28,-2)</f>
        <v>7200</v>
      </c>
      <c r="L28" s="30">
        <f>ROUNDUP(別紙３!F28,-2)</f>
        <v>7400</v>
      </c>
      <c r="M28" s="30">
        <f>ROUNDUP(別紙３!G28,-2)</f>
        <v>12300</v>
      </c>
      <c r="N28" s="30">
        <f>ROUNDUP(別紙３!H28,-2)</f>
        <v>17400</v>
      </c>
      <c r="O28" s="30">
        <f>ROUNDUP(別紙３!I28,-2)</f>
        <v>7700</v>
      </c>
      <c r="P28" s="30">
        <f>ROUNDUP(別紙３!J28,-2)</f>
        <v>17400</v>
      </c>
      <c r="Q28" s="21">
        <f t="shared" si="1"/>
        <v>141800</v>
      </c>
      <c r="R28" s="11">
        <f t="shared" si="0"/>
        <v>42500</v>
      </c>
      <c r="S28" s="11">
        <f t="shared" si="2"/>
        <v>99300</v>
      </c>
    </row>
    <row r="29" spans="2:19" s="1" customFormat="1" ht="15" customHeight="1" x14ac:dyDescent="0.15">
      <c r="B29" s="4">
        <v>25</v>
      </c>
      <c r="C29" s="7" t="s">
        <v>37</v>
      </c>
      <c r="D29" s="32">
        <f>別紙３!D29</f>
        <v>153</v>
      </c>
      <c r="E29" s="30">
        <f>ROUNDUP(別紙３!K29,-2)</f>
        <v>12600</v>
      </c>
      <c r="F29" s="30">
        <f>ROUNDUP(別紙３!L29,-2)</f>
        <v>8500</v>
      </c>
      <c r="G29" s="30">
        <f>ROUNDUP(別紙３!M29,-2)</f>
        <v>8600</v>
      </c>
      <c r="H29" s="30">
        <f>ROUNDUP(別紙３!N29,-2)</f>
        <v>10900</v>
      </c>
      <c r="I29" s="30">
        <f>ROUNDUP(別紙３!O29,-2)</f>
        <v>11400</v>
      </c>
      <c r="J29" s="30">
        <f>ROUNDUP(別紙３!P29,-2)</f>
        <v>9400</v>
      </c>
      <c r="K29" s="30">
        <f>ROUNDUP(別紙３!E29,-2)</f>
        <v>9000</v>
      </c>
      <c r="L29" s="30">
        <f>ROUNDUP(別紙３!F29,-2)</f>
        <v>9500</v>
      </c>
      <c r="M29" s="30">
        <f>ROUNDUP(別紙３!G29,-2)</f>
        <v>13300</v>
      </c>
      <c r="N29" s="30">
        <f>ROUNDUP(別紙３!H29,-2)</f>
        <v>18300</v>
      </c>
      <c r="O29" s="30">
        <f>ROUNDUP(別紙３!I29,-2)</f>
        <v>8700</v>
      </c>
      <c r="P29" s="30">
        <f>ROUNDUP(別紙３!J29,-2)</f>
        <v>20500</v>
      </c>
      <c r="Q29" s="21">
        <f t="shared" si="1"/>
        <v>140700</v>
      </c>
      <c r="R29" s="11">
        <f t="shared" si="0"/>
        <v>47500</v>
      </c>
      <c r="S29" s="11">
        <f t="shared" si="2"/>
        <v>93200</v>
      </c>
    </row>
    <row r="30" spans="2:19" s="1" customFormat="1" ht="15" customHeight="1" x14ac:dyDescent="0.15">
      <c r="B30" s="4">
        <v>26</v>
      </c>
      <c r="C30" s="7" t="s">
        <v>38</v>
      </c>
      <c r="D30" s="32">
        <f>別紙３!D30</f>
        <v>125</v>
      </c>
      <c r="E30" s="30">
        <f>ROUNDUP(別紙３!K30,-2)</f>
        <v>13100</v>
      </c>
      <c r="F30" s="30">
        <f>ROUNDUP(別紙３!L30,-2)</f>
        <v>9700</v>
      </c>
      <c r="G30" s="30">
        <f>ROUNDUP(別紙３!M30,-2)</f>
        <v>10600</v>
      </c>
      <c r="H30" s="30">
        <f>ROUNDUP(別紙３!N30,-2)</f>
        <v>16100</v>
      </c>
      <c r="I30" s="30">
        <f>ROUNDUP(別紙３!O30,-2)</f>
        <v>16900</v>
      </c>
      <c r="J30" s="30">
        <f>ROUNDUP(別紙３!P30,-2)</f>
        <v>1300</v>
      </c>
      <c r="K30" s="30">
        <f>ROUNDUP(別紙３!E30,-2)</f>
        <v>10000</v>
      </c>
      <c r="L30" s="30">
        <f>ROUNDUP(別紙３!F30,-2)</f>
        <v>11000</v>
      </c>
      <c r="M30" s="30">
        <f>ROUNDUP(別紙３!G30,-2)</f>
        <v>13800</v>
      </c>
      <c r="N30" s="30">
        <f>ROUNDUP(別紙３!H30,-2)</f>
        <v>18000</v>
      </c>
      <c r="O30" s="30">
        <f>ROUNDUP(別紙３!I30,-2)</f>
        <v>9700</v>
      </c>
      <c r="P30" s="30">
        <f>ROUNDUP(別紙３!J30,-2)</f>
        <v>18200</v>
      </c>
      <c r="Q30" s="21">
        <f t="shared" si="1"/>
        <v>148400</v>
      </c>
      <c r="R30" s="11">
        <f t="shared" si="0"/>
        <v>45900</v>
      </c>
      <c r="S30" s="11">
        <f t="shared" si="2"/>
        <v>102500</v>
      </c>
    </row>
    <row r="31" spans="2:19" s="1" customFormat="1" ht="15" customHeight="1" x14ac:dyDescent="0.15">
      <c r="B31" s="4">
        <v>27</v>
      </c>
      <c r="C31" s="7" t="s">
        <v>39</v>
      </c>
      <c r="D31" s="32">
        <f>別紙３!D31</f>
        <v>81</v>
      </c>
      <c r="E31" s="30">
        <f>ROUNDUP(別紙３!K31,-2)</f>
        <v>8000</v>
      </c>
      <c r="F31" s="30">
        <f>ROUNDUP(別紙３!L31,-2)</f>
        <v>5700</v>
      </c>
      <c r="G31" s="30">
        <f>ROUNDUP(別紙３!M31,-2)</f>
        <v>6000</v>
      </c>
      <c r="H31" s="30">
        <f>ROUNDUP(別紙３!N31,-2)</f>
        <v>8000</v>
      </c>
      <c r="I31" s="30">
        <f>ROUNDUP(別紙３!O31,-2)</f>
        <v>7600</v>
      </c>
      <c r="J31" s="30">
        <f>ROUNDUP(別紙３!P31,-2)</f>
        <v>5900</v>
      </c>
      <c r="K31" s="30">
        <f>ROUNDUP(別紙３!E31,-2)</f>
        <v>5100</v>
      </c>
      <c r="L31" s="30">
        <f>ROUNDUP(別紙３!F31,-2)</f>
        <v>5300</v>
      </c>
      <c r="M31" s="30">
        <f>ROUNDUP(別紙３!G31,-2)</f>
        <v>7500</v>
      </c>
      <c r="N31" s="30">
        <f>ROUNDUP(別紙３!H31,-2)</f>
        <v>11200</v>
      </c>
      <c r="O31" s="30">
        <f>ROUNDUP(別紙３!I31,-2)</f>
        <v>5600</v>
      </c>
      <c r="P31" s="30">
        <f>ROUNDUP(別紙３!J31,-2)</f>
        <v>12700</v>
      </c>
      <c r="Q31" s="21">
        <f t="shared" si="1"/>
        <v>88600</v>
      </c>
      <c r="R31" s="11">
        <f t="shared" si="0"/>
        <v>29500</v>
      </c>
      <c r="S31" s="11">
        <f t="shared" si="2"/>
        <v>59100</v>
      </c>
    </row>
    <row r="32" spans="2:19" s="1" customFormat="1" ht="15" customHeight="1" x14ac:dyDescent="0.15">
      <c r="B32" s="4">
        <v>28</v>
      </c>
      <c r="C32" s="7" t="s">
        <v>40</v>
      </c>
      <c r="D32" s="32">
        <f>別紙３!D32</f>
        <v>163</v>
      </c>
      <c r="E32" s="30">
        <f>ROUNDUP(別紙３!K32,-2)</f>
        <v>13300</v>
      </c>
      <c r="F32" s="30">
        <f>ROUNDUP(別紙３!L32,-2)</f>
        <v>7800</v>
      </c>
      <c r="G32" s="30">
        <f>ROUNDUP(別紙３!M32,-2)</f>
        <v>9300</v>
      </c>
      <c r="H32" s="30">
        <f>ROUNDUP(別紙３!N32,-2)</f>
        <v>16300</v>
      </c>
      <c r="I32" s="30">
        <f>ROUNDUP(別紙３!O32,-2)</f>
        <v>15700</v>
      </c>
      <c r="J32" s="30">
        <f>ROUNDUP(別紙３!P32,-2)</f>
        <v>9700</v>
      </c>
      <c r="K32" s="30">
        <f>ROUNDUP(別紙３!E32,-2)</f>
        <v>8500</v>
      </c>
      <c r="L32" s="30">
        <f>ROUNDUP(別紙３!F32,-2)</f>
        <v>9400</v>
      </c>
      <c r="M32" s="30">
        <f>ROUNDUP(別紙３!G32,-2)</f>
        <v>13400</v>
      </c>
      <c r="N32" s="30">
        <f>ROUNDUP(別紙３!H32,-2)</f>
        <v>24200</v>
      </c>
      <c r="O32" s="30">
        <f>ROUNDUP(別紙３!I32,-2)</f>
        <v>9100</v>
      </c>
      <c r="P32" s="30">
        <f>ROUNDUP(別紙３!J32,-2)</f>
        <v>23900</v>
      </c>
      <c r="Q32" s="21">
        <f t="shared" si="1"/>
        <v>160600</v>
      </c>
      <c r="R32" s="11">
        <f t="shared" si="0"/>
        <v>57200</v>
      </c>
      <c r="S32" s="11">
        <f t="shared" si="2"/>
        <v>103400</v>
      </c>
    </row>
    <row r="33" spans="2:31" s="1" customFormat="1" ht="15" customHeight="1" x14ac:dyDescent="0.15">
      <c r="B33" s="4">
        <v>29</v>
      </c>
      <c r="C33" s="7" t="s">
        <v>41</v>
      </c>
      <c r="D33" s="32">
        <f>別紙３!D33</f>
        <v>86</v>
      </c>
      <c r="E33" s="30">
        <f>ROUNDUP(別紙３!K33,-2)</f>
        <v>8500</v>
      </c>
      <c r="F33" s="30">
        <f>ROUNDUP(別紙３!L33,-2)</f>
        <v>7100</v>
      </c>
      <c r="G33" s="30">
        <f>ROUNDUP(別紙３!M33,-2)</f>
        <v>8200</v>
      </c>
      <c r="H33" s="30">
        <f>ROUNDUP(別紙３!N33,-2)</f>
        <v>9600</v>
      </c>
      <c r="I33" s="30">
        <f>ROUNDUP(別紙３!O33,-2)</f>
        <v>11000</v>
      </c>
      <c r="J33" s="30">
        <f>ROUNDUP(別紙３!P33,-2)</f>
        <v>9100</v>
      </c>
      <c r="K33" s="30">
        <f>ROUNDUP(別紙３!E33,-2)</f>
        <v>7400</v>
      </c>
      <c r="L33" s="30">
        <f>ROUNDUP(別紙３!F33,-2)</f>
        <v>7500</v>
      </c>
      <c r="M33" s="30">
        <f>ROUNDUP(別紙３!G33,-2)</f>
        <v>8800</v>
      </c>
      <c r="N33" s="30">
        <f>ROUNDUP(別紙３!H33,-2)</f>
        <v>11500</v>
      </c>
      <c r="O33" s="30">
        <f>ROUNDUP(別紙３!I33,-2)</f>
        <v>7100</v>
      </c>
      <c r="P33" s="30">
        <f>ROUNDUP(別紙３!J33,-2)</f>
        <v>12000</v>
      </c>
      <c r="Q33" s="21">
        <f t="shared" si="1"/>
        <v>107800</v>
      </c>
      <c r="R33" s="11">
        <f t="shared" si="0"/>
        <v>30600</v>
      </c>
      <c r="S33" s="11">
        <f t="shared" si="2"/>
        <v>77200</v>
      </c>
    </row>
    <row r="34" spans="2:31" s="1" customFormat="1" ht="15" customHeight="1" x14ac:dyDescent="0.15">
      <c r="B34" s="4">
        <v>30</v>
      </c>
      <c r="C34" s="7" t="s">
        <v>42</v>
      </c>
      <c r="D34" s="32">
        <f>別紙３!D34</f>
        <v>103</v>
      </c>
      <c r="E34" s="30">
        <f>ROUNDUP(別紙３!K34,-2)</f>
        <v>14200</v>
      </c>
      <c r="F34" s="30">
        <f>ROUNDUP(別紙３!L34,-2)</f>
        <v>9700</v>
      </c>
      <c r="G34" s="30">
        <f>ROUNDUP(別紙３!M34,-2)</f>
        <v>9500</v>
      </c>
      <c r="H34" s="30">
        <f>ROUNDUP(別紙３!N34,-2)</f>
        <v>13000</v>
      </c>
      <c r="I34" s="30">
        <f>ROUNDUP(別紙３!O34,-2)</f>
        <v>13100</v>
      </c>
      <c r="J34" s="30">
        <f>ROUNDUP(別紙３!P34,-2)</f>
        <v>13400</v>
      </c>
      <c r="K34" s="30">
        <f>ROUNDUP(別紙３!E34,-2)</f>
        <v>12100</v>
      </c>
      <c r="L34" s="30">
        <f>ROUNDUP(別紙３!F34,-2)</f>
        <v>11100</v>
      </c>
      <c r="M34" s="30">
        <f>ROUNDUP(別紙３!G34,-2)</f>
        <v>13900</v>
      </c>
      <c r="N34" s="30">
        <f>ROUNDUP(別紙３!H34,-2)</f>
        <v>22000</v>
      </c>
      <c r="O34" s="30">
        <f>ROUNDUP(別紙３!I34,-2)</f>
        <v>18100</v>
      </c>
      <c r="P34" s="30">
        <f>ROUNDUP(別紙３!J34,-2)</f>
        <v>22600</v>
      </c>
      <c r="Q34" s="21">
        <f t="shared" si="1"/>
        <v>172700</v>
      </c>
      <c r="R34" s="11">
        <f t="shared" si="0"/>
        <v>62700</v>
      </c>
      <c r="S34" s="11">
        <f t="shared" si="2"/>
        <v>110000</v>
      </c>
    </row>
    <row r="35" spans="2:31" s="1" customFormat="1" ht="15" customHeight="1" x14ac:dyDescent="0.15">
      <c r="B35" s="4">
        <v>31</v>
      </c>
      <c r="C35" s="8" t="s">
        <v>43</v>
      </c>
      <c r="D35" s="32">
        <f>別紙３!D35</f>
        <v>229</v>
      </c>
      <c r="E35" s="30">
        <f>ROUNDUP(別紙３!K35,-2)</f>
        <v>22100</v>
      </c>
      <c r="F35" s="30">
        <f>ROUNDUP(別紙３!L35,-2)</f>
        <v>17000</v>
      </c>
      <c r="G35" s="30">
        <f>ROUNDUP(別紙３!M35,-2)</f>
        <v>22200</v>
      </c>
      <c r="H35" s="30">
        <f>ROUNDUP(別紙３!N35,-2)</f>
        <v>30800</v>
      </c>
      <c r="I35" s="30">
        <f>ROUNDUP(別紙３!O35,-2)</f>
        <v>33400</v>
      </c>
      <c r="J35" s="30">
        <f>ROUNDUP(別紙３!P35,-2)</f>
        <v>21400</v>
      </c>
      <c r="K35" s="30">
        <f>ROUNDUP(別紙３!E35,-2)</f>
        <v>16200</v>
      </c>
      <c r="L35" s="30">
        <f>ROUNDUP(別紙３!F35,-2)</f>
        <v>17700</v>
      </c>
      <c r="M35" s="30">
        <f>ROUNDUP(別紙３!G35,-2)</f>
        <v>29300</v>
      </c>
      <c r="N35" s="30">
        <f>ROUNDUP(別紙３!H35,-2)</f>
        <v>43400</v>
      </c>
      <c r="O35" s="30">
        <f>ROUNDUP(別紙３!I35,-2)</f>
        <v>16100</v>
      </c>
      <c r="P35" s="30">
        <f>ROUNDUP(別紙３!J35,-2)</f>
        <v>34300</v>
      </c>
      <c r="Q35" s="21">
        <f t="shared" si="1"/>
        <v>303900</v>
      </c>
      <c r="R35" s="11">
        <f t="shared" si="0"/>
        <v>93800</v>
      </c>
      <c r="S35" s="11">
        <f t="shared" si="2"/>
        <v>210100</v>
      </c>
    </row>
    <row r="36" spans="2:31" ht="15" customHeight="1" x14ac:dyDescent="0.2">
      <c r="B36" s="4">
        <v>32</v>
      </c>
      <c r="C36" s="7" t="s">
        <v>20</v>
      </c>
      <c r="D36" s="32">
        <f>別紙３!D36</f>
        <v>525</v>
      </c>
      <c r="E36" s="30">
        <f>ROUNDUP(別紙３!K36,-2)</f>
        <v>61000</v>
      </c>
      <c r="F36" s="30">
        <f>ROUNDUP(別紙３!L36,-2)</f>
        <v>55100</v>
      </c>
      <c r="G36" s="30">
        <f>ROUNDUP(別紙３!M36,-2)</f>
        <v>44800</v>
      </c>
      <c r="H36" s="30">
        <f>ROUNDUP(別紙３!N36,-2)</f>
        <v>46400</v>
      </c>
      <c r="I36" s="30">
        <f>ROUNDUP(別紙３!O36,-2)</f>
        <v>56600</v>
      </c>
      <c r="J36" s="30">
        <f>ROUNDUP(別紙３!P36,-2)</f>
        <v>43700</v>
      </c>
      <c r="K36" s="30">
        <f>ROUNDUP(別紙３!E36,-2)</f>
        <v>48000</v>
      </c>
      <c r="L36" s="30">
        <f>ROUNDUP(別紙３!F36,-2)</f>
        <v>62700</v>
      </c>
      <c r="M36" s="30">
        <f>ROUNDUP(別紙３!G36,-2)</f>
        <v>67000</v>
      </c>
      <c r="N36" s="30">
        <f>ROUNDUP(別紙３!H36,-2)</f>
        <v>70500</v>
      </c>
      <c r="O36" s="30">
        <f>ROUNDUP(別紙３!I36,-2)</f>
        <v>45800</v>
      </c>
      <c r="P36" s="30">
        <f>ROUNDUP(別紙３!J36,-2)</f>
        <v>63400</v>
      </c>
      <c r="Q36" s="21">
        <f t="shared" si="1"/>
        <v>665000</v>
      </c>
      <c r="R36" s="11">
        <f t="shared" si="0"/>
        <v>179700</v>
      </c>
      <c r="S36" s="11">
        <f t="shared" si="2"/>
        <v>485300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2:31" ht="15" customHeight="1" x14ac:dyDescent="0.2">
      <c r="B37" s="4">
        <v>33</v>
      </c>
      <c r="C37" s="7" t="s">
        <v>129</v>
      </c>
      <c r="D37" s="32">
        <f>別紙３!D37</f>
        <v>53</v>
      </c>
      <c r="E37" s="30">
        <f>ROUNDUP(別紙３!K37,-2)</f>
        <v>4700</v>
      </c>
      <c r="F37" s="30">
        <f>ROUNDUP(別紙３!L37,-2)</f>
        <v>3500</v>
      </c>
      <c r="G37" s="30">
        <f>ROUNDUP(別紙３!M37,-2)</f>
        <v>4200</v>
      </c>
      <c r="H37" s="30">
        <f>ROUNDUP(別紙３!N37,-2)</f>
        <v>5300</v>
      </c>
      <c r="I37" s="30">
        <f>ROUNDUP(別紙３!O37,-2)</f>
        <v>5300</v>
      </c>
      <c r="J37" s="30">
        <f>ROUNDUP(別紙３!P37,-2)</f>
        <v>4000</v>
      </c>
      <c r="K37" s="30">
        <f>ROUNDUP(別紙３!E37,-2)</f>
        <v>3300</v>
      </c>
      <c r="L37" s="30">
        <f>ROUNDUP(別紙３!F37,-2)</f>
        <v>3300</v>
      </c>
      <c r="M37" s="30">
        <f>ROUNDUP(別紙３!G37,-2)</f>
        <v>4100</v>
      </c>
      <c r="N37" s="30">
        <f>ROUNDUP(別紙３!H37,-2)</f>
        <v>7700</v>
      </c>
      <c r="O37" s="30">
        <f>ROUNDUP(別紙３!I37,-2)</f>
        <v>15200</v>
      </c>
      <c r="P37" s="30">
        <f>ROUNDUP(別紙３!J37,-2)</f>
        <v>7400</v>
      </c>
      <c r="Q37" s="21">
        <f>SUM(E37:P37)</f>
        <v>68000</v>
      </c>
      <c r="R37" s="11">
        <f t="shared" si="0"/>
        <v>30300</v>
      </c>
      <c r="S37" s="11">
        <f>Q37-R37</f>
        <v>37700</v>
      </c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2:31" ht="15" customHeight="1" x14ac:dyDescent="0.2">
      <c r="B38" s="4">
        <v>34</v>
      </c>
      <c r="C38" s="7" t="s">
        <v>130</v>
      </c>
      <c r="D38" s="32">
        <f>別紙３!D38</f>
        <v>55</v>
      </c>
      <c r="E38" s="30">
        <f>ROUNDUP(別紙３!K38,-2)</f>
        <v>5500</v>
      </c>
      <c r="F38" s="30">
        <f>ROUNDUP(別紙３!L38,-2)</f>
        <v>4000</v>
      </c>
      <c r="G38" s="30">
        <f>ROUNDUP(別紙３!M38,-2)</f>
        <v>5100</v>
      </c>
      <c r="H38" s="30">
        <f>ROUNDUP(別紙３!N38,-2)</f>
        <v>5800</v>
      </c>
      <c r="I38" s="30">
        <f>ROUNDUP(別紙３!O38,-2)</f>
        <v>5900</v>
      </c>
      <c r="J38" s="30">
        <f>ROUNDUP(別紙３!P38,-2)</f>
        <v>4700</v>
      </c>
      <c r="K38" s="30">
        <f>ROUNDUP(別紙３!E38,-2)</f>
        <v>3000</v>
      </c>
      <c r="L38" s="30">
        <f>ROUNDUP(別紙３!F38,-2)</f>
        <v>4300</v>
      </c>
      <c r="M38" s="30">
        <f>ROUNDUP(別紙３!G38,-2)</f>
        <v>4500</v>
      </c>
      <c r="N38" s="30">
        <f>ROUNDUP(別紙３!H38,-2)</f>
        <v>7600</v>
      </c>
      <c r="O38" s="30">
        <f>ROUNDUP(別紙３!I38,-2)</f>
        <v>7600</v>
      </c>
      <c r="P38" s="30">
        <f>ROUNDUP(別紙３!J38,-2)</f>
        <v>7300</v>
      </c>
      <c r="Q38" s="21">
        <f t="shared" si="1"/>
        <v>65300</v>
      </c>
      <c r="R38" s="11">
        <f t="shared" si="0"/>
        <v>22500</v>
      </c>
      <c r="S38" s="11">
        <f t="shared" si="2"/>
        <v>42800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2:31" ht="15" customHeight="1" x14ac:dyDescent="0.2">
      <c r="B39" s="4">
        <v>35</v>
      </c>
      <c r="C39" s="7" t="s">
        <v>131</v>
      </c>
      <c r="D39" s="32">
        <f>別紙３!D39</f>
        <v>76</v>
      </c>
      <c r="E39" s="30">
        <f>ROUNDUP(別紙３!K39,-2)</f>
        <v>6300</v>
      </c>
      <c r="F39" s="30">
        <f>ROUNDUP(別紙３!L39,-2)</f>
        <v>5600</v>
      </c>
      <c r="G39" s="30">
        <f>ROUNDUP(別紙３!M39,-2)</f>
        <v>9600</v>
      </c>
      <c r="H39" s="30">
        <f>ROUNDUP(別紙３!N39,-2)</f>
        <v>10900</v>
      </c>
      <c r="I39" s="30">
        <f>ROUNDUP(別紙３!O39,-2)</f>
        <v>10700</v>
      </c>
      <c r="J39" s="30">
        <f>ROUNDUP(別紙３!P39,-2)</f>
        <v>7600</v>
      </c>
      <c r="K39" s="30">
        <f>ROUNDUP(別紙３!E39,-2)</f>
        <v>4400</v>
      </c>
      <c r="L39" s="30">
        <f>ROUNDUP(別紙３!F39,-2)</f>
        <v>4400</v>
      </c>
      <c r="M39" s="30">
        <f>ROUNDUP(別紙３!G39,-2)</f>
        <v>6000</v>
      </c>
      <c r="N39" s="30">
        <f>ROUNDUP(別紙３!H39,-2)</f>
        <v>10600</v>
      </c>
      <c r="O39" s="30">
        <f>ROUNDUP(別紙３!I39,-2)</f>
        <v>10700</v>
      </c>
      <c r="P39" s="30">
        <f>ROUNDUP(別紙３!J39,-2)</f>
        <v>9600</v>
      </c>
      <c r="Q39" s="21">
        <f t="shared" si="1"/>
        <v>96400</v>
      </c>
      <c r="R39" s="11">
        <f t="shared" si="0"/>
        <v>30900</v>
      </c>
      <c r="S39" s="11">
        <f t="shared" si="2"/>
        <v>65500</v>
      </c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2:31" ht="15" customHeight="1" x14ac:dyDescent="0.2">
      <c r="B40" s="4">
        <v>36</v>
      </c>
      <c r="C40" s="7" t="s">
        <v>132</v>
      </c>
      <c r="D40" s="32">
        <f>別紙３!D40</f>
        <v>54</v>
      </c>
      <c r="E40" s="30">
        <f>ROUNDUP(別紙３!K40,-2)</f>
        <v>4800</v>
      </c>
      <c r="F40" s="30">
        <f>ROUNDUP(別紙３!L40,-2)</f>
        <v>3800</v>
      </c>
      <c r="G40" s="30">
        <f>ROUNDUP(別紙３!M40,-2)</f>
        <v>6200</v>
      </c>
      <c r="H40" s="30">
        <f>ROUNDUP(別紙３!N40,-2)</f>
        <v>6400</v>
      </c>
      <c r="I40" s="30">
        <f>ROUNDUP(別紙３!O40,-2)</f>
        <v>6600</v>
      </c>
      <c r="J40" s="30">
        <f>ROUNDUP(別紙３!P40,-2)</f>
        <v>4500</v>
      </c>
      <c r="K40" s="30">
        <f>ROUNDUP(別紙３!E40,-2)</f>
        <v>3200</v>
      </c>
      <c r="L40" s="30">
        <f>ROUNDUP(別紙３!F40,-2)</f>
        <v>3700</v>
      </c>
      <c r="M40" s="30">
        <f>ROUNDUP(別紙３!G40,-2)</f>
        <v>4700</v>
      </c>
      <c r="N40" s="30">
        <f>ROUNDUP(別紙３!H40,-2)</f>
        <v>7900</v>
      </c>
      <c r="O40" s="30">
        <f>ROUNDUP(別紙３!I40,-2)</f>
        <v>7700</v>
      </c>
      <c r="P40" s="30">
        <f>ROUNDUP(別紙３!J40,-2)</f>
        <v>6800</v>
      </c>
      <c r="Q40" s="21">
        <f>SUM(E40:P40)</f>
        <v>66300</v>
      </c>
      <c r="R40" s="11">
        <f t="shared" si="0"/>
        <v>22400</v>
      </c>
      <c r="S40" s="11">
        <f>Q40-R40</f>
        <v>43900</v>
      </c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5" customHeight="1" x14ac:dyDescent="0.2">
      <c r="B41" s="4">
        <v>37</v>
      </c>
      <c r="C41" s="25" t="s">
        <v>133</v>
      </c>
      <c r="D41" s="32">
        <f>別紙３!D41</f>
        <v>136</v>
      </c>
      <c r="E41" s="30">
        <f>ROUNDUP(別紙３!K41,-2)</f>
        <v>7900</v>
      </c>
      <c r="F41" s="30">
        <f>ROUNDUP(別紙３!L41,-2)</f>
        <v>6200</v>
      </c>
      <c r="G41" s="30">
        <f>ROUNDUP(別紙３!M41,-2)</f>
        <v>7500</v>
      </c>
      <c r="H41" s="30">
        <f>ROUNDUP(別紙３!N41,-2)</f>
        <v>8900</v>
      </c>
      <c r="I41" s="30">
        <f>ROUNDUP(別紙３!O41,-2)</f>
        <v>9100</v>
      </c>
      <c r="J41" s="30">
        <f>ROUNDUP(別紙３!P41,-2)</f>
        <v>7500</v>
      </c>
      <c r="K41" s="30">
        <f>ROUNDUP(別紙３!E41,-2)</f>
        <v>5700</v>
      </c>
      <c r="L41" s="30">
        <f>ROUNDUP(別紙３!F41,-2)</f>
        <v>5900</v>
      </c>
      <c r="M41" s="30">
        <f>ROUNDUP(別紙３!G41,-2)</f>
        <v>7400</v>
      </c>
      <c r="N41" s="30">
        <f>ROUNDUP(別紙３!H41,-2)</f>
        <v>13300</v>
      </c>
      <c r="O41" s="30">
        <f>ROUNDUP(別紙３!I41,-2)</f>
        <v>13200</v>
      </c>
      <c r="P41" s="30">
        <f>ROUNDUP(別紙３!J41,-2)</f>
        <v>11600</v>
      </c>
      <c r="Q41" s="21">
        <f>SUM(E41:P41)</f>
        <v>104200</v>
      </c>
      <c r="R41" s="11">
        <f t="shared" ref="R41" si="3">N41+O41+P41</f>
        <v>38100</v>
      </c>
      <c r="S41" s="11">
        <f>Q41-R41</f>
        <v>66100</v>
      </c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1" ht="15" customHeight="1" x14ac:dyDescent="0.2">
      <c r="B42" s="4">
        <v>38</v>
      </c>
      <c r="C42" s="7" t="s">
        <v>12</v>
      </c>
      <c r="D42" s="32">
        <f>別紙３!D42</f>
        <v>211</v>
      </c>
      <c r="E42" s="30">
        <f>ROUNDUP(別紙３!K42,-2)</f>
        <v>21200</v>
      </c>
      <c r="F42" s="30">
        <f>ROUNDUP(別紙３!L42,-2)</f>
        <v>16100</v>
      </c>
      <c r="G42" s="30">
        <f>ROUNDUP(別紙３!M42,-2)</f>
        <v>23600</v>
      </c>
      <c r="H42" s="30">
        <f>ROUNDUP(別紙３!N42,-2)</f>
        <v>28000</v>
      </c>
      <c r="I42" s="30">
        <f>ROUNDUP(別紙３!O42,-2)</f>
        <v>28800</v>
      </c>
      <c r="J42" s="30">
        <f>ROUNDUP(別紙３!P42,-2)</f>
        <v>21100</v>
      </c>
      <c r="K42" s="30">
        <f>ROUNDUP(別紙３!E42,-2)</f>
        <v>15600</v>
      </c>
      <c r="L42" s="30">
        <f>ROUNDUP(別紙３!F42,-2)</f>
        <v>18100</v>
      </c>
      <c r="M42" s="30">
        <f>ROUNDUP(別紙３!G42,-2)</f>
        <v>24300</v>
      </c>
      <c r="N42" s="30">
        <f>ROUNDUP(別紙３!H42,-2)</f>
        <v>38200</v>
      </c>
      <c r="O42" s="30">
        <f>ROUNDUP(別紙３!I42,-2)</f>
        <v>39900</v>
      </c>
      <c r="P42" s="30">
        <f>ROUNDUP(別紙３!J42,-2)</f>
        <v>33900</v>
      </c>
      <c r="Q42" s="21">
        <f t="shared" ref="Q42" si="4">SUM(E42:P42)</f>
        <v>308800</v>
      </c>
      <c r="R42" s="11">
        <f t="shared" ref="R42:R46" si="5">N42+O42+P42</f>
        <v>112000</v>
      </c>
      <c r="S42" s="11">
        <f t="shared" ref="S42" si="6">Q42-R42</f>
        <v>196800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2:31" ht="15" customHeight="1" x14ac:dyDescent="0.2">
      <c r="B43" s="4">
        <v>39</v>
      </c>
      <c r="C43" s="7" t="s">
        <v>70</v>
      </c>
      <c r="D43" s="32">
        <f>別紙３!D43</f>
        <v>81</v>
      </c>
      <c r="E43" s="30">
        <f>ROUNDUP(別紙３!K43,-2)</f>
        <v>3500</v>
      </c>
      <c r="F43" s="30">
        <f>ROUNDUP(別紙３!L43,-2)</f>
        <v>3600</v>
      </c>
      <c r="G43" s="30">
        <f>ROUNDUP(別紙３!M43,-2)</f>
        <v>1800</v>
      </c>
      <c r="H43" s="30">
        <f>ROUNDUP(別紙３!N43,-2)</f>
        <v>1000</v>
      </c>
      <c r="I43" s="30">
        <f>ROUNDUP(別紙３!O43,-2)</f>
        <v>900</v>
      </c>
      <c r="J43" s="30">
        <f>ROUNDUP(別紙３!P43,-2)</f>
        <v>1400</v>
      </c>
      <c r="K43" s="30">
        <f>ROUNDUP(別紙３!E43,-2)</f>
        <v>900</v>
      </c>
      <c r="L43" s="30">
        <f>ROUNDUP(別紙３!F43,-2)</f>
        <v>900</v>
      </c>
      <c r="M43" s="30">
        <f>ROUNDUP(別紙３!G43,-2)</f>
        <v>1700</v>
      </c>
      <c r="N43" s="30">
        <f>ROUNDUP(別紙３!H43,-2)</f>
        <v>1900</v>
      </c>
      <c r="O43" s="30">
        <f>ROUNDUP(別紙３!I43,-2)</f>
        <v>1500</v>
      </c>
      <c r="P43" s="30">
        <f>ROUNDUP(別紙３!J43,-2)</f>
        <v>1200</v>
      </c>
      <c r="Q43" s="21">
        <f>SUM(E43:P43)</f>
        <v>20300</v>
      </c>
      <c r="R43" s="11">
        <f t="shared" si="5"/>
        <v>4600</v>
      </c>
      <c r="S43" s="11">
        <f>Q43-R43</f>
        <v>15700</v>
      </c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2:31" ht="15" customHeight="1" x14ac:dyDescent="0.2">
      <c r="B44" s="4">
        <v>40</v>
      </c>
      <c r="C44" s="7" t="s">
        <v>69</v>
      </c>
      <c r="D44" s="32">
        <f>別紙３!D44</f>
        <v>202</v>
      </c>
      <c r="E44" s="30">
        <f>ROUNDUP(別紙３!K44,-2)</f>
        <v>4600</v>
      </c>
      <c r="F44" s="30">
        <f>ROUNDUP(別紙３!L44,-2)</f>
        <v>3600</v>
      </c>
      <c r="G44" s="30">
        <f>ROUNDUP(別紙３!M44,-2)</f>
        <v>1400</v>
      </c>
      <c r="H44" s="30">
        <f>ROUNDUP(別紙３!N44,-2)</f>
        <v>1500</v>
      </c>
      <c r="I44" s="30">
        <f>ROUNDUP(別紙３!O44,-2)</f>
        <v>2300</v>
      </c>
      <c r="J44" s="30">
        <f>ROUNDUP(別紙３!P44,-2)</f>
        <v>2600</v>
      </c>
      <c r="K44" s="30">
        <f>ROUNDUP(別紙３!E44,-2)</f>
        <v>2600</v>
      </c>
      <c r="L44" s="30">
        <f>ROUNDUP(別紙３!F44,-2)</f>
        <v>4100</v>
      </c>
      <c r="M44" s="30">
        <f>ROUNDUP(別紙３!G44,-2)</f>
        <v>4400</v>
      </c>
      <c r="N44" s="30">
        <f>ROUNDUP(別紙３!H44,-2)</f>
        <v>5100</v>
      </c>
      <c r="O44" s="30">
        <f>ROUNDUP(別紙３!I44,-2)</f>
        <v>3100</v>
      </c>
      <c r="P44" s="30">
        <f>ROUNDUP(別紙３!J44,-2)</f>
        <v>5400</v>
      </c>
      <c r="Q44" s="21">
        <f t="shared" ref="Q44:Q45" si="7">SUM(E44:P44)</f>
        <v>40700</v>
      </c>
      <c r="R44" s="11">
        <f t="shared" si="5"/>
        <v>13600</v>
      </c>
      <c r="S44" s="11">
        <f t="shared" ref="S44:S45" si="8">Q44-R44</f>
        <v>27100</v>
      </c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2:31" ht="15" customHeight="1" x14ac:dyDescent="0.2">
      <c r="B45" s="4">
        <v>41</v>
      </c>
      <c r="C45" s="7" t="s">
        <v>80</v>
      </c>
      <c r="D45" s="32">
        <f>別紙３!D45</f>
        <v>48</v>
      </c>
      <c r="E45" s="30">
        <f>ROUNDUP(別紙３!K45,-2)</f>
        <v>7000</v>
      </c>
      <c r="F45" s="30">
        <f>ROUNDUP(別紙３!L45,-2)</f>
        <v>5100</v>
      </c>
      <c r="G45" s="30">
        <f>ROUNDUP(別紙３!M45,-2)</f>
        <v>7900</v>
      </c>
      <c r="H45" s="30">
        <f>ROUNDUP(別紙３!N45,-2)</f>
        <v>8500</v>
      </c>
      <c r="I45" s="30">
        <f>ROUNDUP(別紙３!O45,-2)</f>
        <v>8400</v>
      </c>
      <c r="J45" s="30">
        <f>ROUNDUP(別紙３!P45,-2)</f>
        <v>7800</v>
      </c>
      <c r="K45" s="30">
        <f>ROUNDUP(別紙３!E45,-2)</f>
        <v>5000</v>
      </c>
      <c r="L45" s="30">
        <f>ROUNDUP(別紙３!F45,-2)</f>
        <v>5200</v>
      </c>
      <c r="M45" s="30">
        <f>ROUNDUP(別紙３!G45,-2)</f>
        <v>6600</v>
      </c>
      <c r="N45" s="30">
        <f>ROUNDUP(別紙３!H45,-2)</f>
        <v>10100</v>
      </c>
      <c r="O45" s="30">
        <f>ROUNDUP(別紙３!I45,-2)</f>
        <v>10700</v>
      </c>
      <c r="P45" s="30">
        <f>ROUNDUP(別紙３!J45,-2)</f>
        <v>8600</v>
      </c>
      <c r="Q45" s="21">
        <f t="shared" si="7"/>
        <v>90900</v>
      </c>
      <c r="R45" s="11">
        <f t="shared" si="5"/>
        <v>29400</v>
      </c>
      <c r="S45" s="11">
        <f t="shared" si="8"/>
        <v>61500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2:31" ht="15" customHeight="1" x14ac:dyDescent="0.2">
      <c r="B46" s="4">
        <v>42</v>
      </c>
      <c r="C46" s="7" t="s">
        <v>21</v>
      </c>
      <c r="D46" s="32">
        <f>別紙３!D46</f>
        <v>69</v>
      </c>
      <c r="E46" s="30">
        <f>ROUNDUP(別紙３!K46,-2)</f>
        <v>10300</v>
      </c>
      <c r="F46" s="30">
        <f>ROUNDUP(別紙３!L46,-2)</f>
        <v>9700</v>
      </c>
      <c r="G46" s="30">
        <f>ROUNDUP(別紙３!M46,-2)</f>
        <v>9500</v>
      </c>
      <c r="H46" s="30">
        <f>ROUNDUP(別紙３!N46,-2)</f>
        <v>9500</v>
      </c>
      <c r="I46" s="30">
        <f>ROUNDUP(別紙３!O46,-2)</f>
        <v>8500</v>
      </c>
      <c r="J46" s="30">
        <f>ROUNDUP(別紙３!P46,-2)</f>
        <v>9700</v>
      </c>
      <c r="K46" s="30">
        <f>ROUNDUP(別紙３!E46,-2)</f>
        <v>9600</v>
      </c>
      <c r="L46" s="30">
        <f>ROUNDUP(別紙３!F46,-2)</f>
        <v>10300</v>
      </c>
      <c r="M46" s="30">
        <f>ROUNDUP(別紙３!G46,-2)</f>
        <v>10400</v>
      </c>
      <c r="N46" s="30">
        <f>ROUNDUP(別紙３!H46,-2)</f>
        <v>9700</v>
      </c>
      <c r="O46" s="30">
        <f>ROUNDUP(別紙３!I46,-2)</f>
        <v>13100</v>
      </c>
      <c r="P46" s="30">
        <f>ROUNDUP(別紙３!J46,-2)</f>
        <v>9400</v>
      </c>
      <c r="Q46" s="21">
        <f>SUM(E46:P46)</f>
        <v>119700</v>
      </c>
      <c r="R46" s="11">
        <f t="shared" si="5"/>
        <v>32200</v>
      </c>
      <c r="S46" s="11">
        <f>Q46-R46</f>
        <v>87500</v>
      </c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2:31" ht="15" customHeight="1" x14ac:dyDescent="0.2">
      <c r="B47" s="48" t="s">
        <v>57</v>
      </c>
      <c r="C47" s="49"/>
      <c r="D47" s="21">
        <f t="shared" ref="D47:S47" si="9">SUM(D5:D46)</f>
        <v>5811</v>
      </c>
      <c r="E47" s="21">
        <f t="shared" si="9"/>
        <v>597700</v>
      </c>
      <c r="F47" s="21">
        <f t="shared" si="9"/>
        <v>454600</v>
      </c>
      <c r="G47" s="21">
        <f t="shared" si="9"/>
        <v>511800</v>
      </c>
      <c r="H47" s="21">
        <f t="shared" si="9"/>
        <v>629400</v>
      </c>
      <c r="I47" s="21">
        <f t="shared" si="9"/>
        <v>643800</v>
      </c>
      <c r="J47" s="21">
        <f t="shared" si="9"/>
        <v>496400</v>
      </c>
      <c r="K47" s="21">
        <f t="shared" si="9"/>
        <v>432900</v>
      </c>
      <c r="L47" s="21">
        <f t="shared" si="9"/>
        <v>485600</v>
      </c>
      <c r="M47" s="21">
        <f t="shared" si="9"/>
        <v>628900</v>
      </c>
      <c r="N47" s="21">
        <f t="shared" si="9"/>
        <v>907600</v>
      </c>
      <c r="O47" s="21">
        <f t="shared" si="9"/>
        <v>587700</v>
      </c>
      <c r="P47" s="21">
        <f t="shared" si="9"/>
        <v>814500</v>
      </c>
      <c r="Q47" s="21">
        <f t="shared" si="9"/>
        <v>7190900</v>
      </c>
      <c r="R47" s="21">
        <f t="shared" si="9"/>
        <v>2309800</v>
      </c>
      <c r="S47" s="21">
        <f t="shared" si="9"/>
        <v>4881100</v>
      </c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2:31" ht="15" customHeight="1" x14ac:dyDescent="0.2">
      <c r="S48" s="28" t="s">
        <v>123</v>
      </c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</sheetData>
  <mergeCells count="9">
    <mergeCell ref="R3:S3"/>
    <mergeCell ref="B47:C47"/>
    <mergeCell ref="Q3:Q4"/>
    <mergeCell ref="B2:B4"/>
    <mergeCell ref="C2:C4"/>
    <mergeCell ref="D2:D4"/>
    <mergeCell ref="E2:S2"/>
    <mergeCell ref="E3:G3"/>
    <mergeCell ref="H3:P3"/>
  </mergeCells>
  <phoneticPr fontId="2"/>
  <pageMargins left="0.9055118110236221" right="0.31496062992125984" top="0.55118110236220474" bottom="0.55118110236220474" header="0.31496062992125984" footer="0.31496062992125984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2AF3-DDF6-496C-BB7D-B56D67403DD6}">
  <dimension ref="B1:AC77"/>
  <sheetViews>
    <sheetView tabSelected="1" view="pageBreakPreview" topLeftCell="B1" zoomScale="80" zoomScaleNormal="100" zoomScaleSheetLayoutView="80" workbookViewId="0">
      <selection activeCell="J13" sqref="J13"/>
    </sheetView>
  </sheetViews>
  <sheetFormatPr defaultColWidth="8.88671875" defaultRowHeight="12" x14ac:dyDescent="0.2"/>
  <cols>
    <col min="1" max="1" width="2.6640625" style="13" customWidth="1"/>
    <col min="2" max="2" width="4.6640625" style="3" customWidth="1"/>
    <col min="3" max="3" width="24.6640625" style="13" customWidth="1"/>
    <col min="4" max="4" width="12.6640625" style="31" customWidth="1"/>
    <col min="5" max="16" width="9.6640625" style="13" customWidth="1"/>
    <col min="17" max="17" width="11.6640625" style="13" customWidth="1"/>
    <col min="18" max="230" width="8.88671875" style="13"/>
    <col min="231" max="231" width="18.6640625" style="13" bestFit="1" customWidth="1"/>
    <col min="232" max="232" width="65.109375" style="13" bestFit="1" customWidth="1"/>
    <col min="233" max="233" width="20.109375" style="13" bestFit="1" customWidth="1"/>
    <col min="234" max="234" width="15.109375" style="13" bestFit="1" customWidth="1"/>
    <col min="235" max="236" width="15.109375" style="13" customWidth="1"/>
    <col min="237" max="247" width="10.21875" style="13" bestFit="1" customWidth="1"/>
    <col min="248" max="248" width="11.33203125" style="13" bestFit="1" customWidth="1"/>
    <col min="249" max="250" width="10.21875" style="13" bestFit="1" customWidth="1"/>
    <col min="251" max="261" width="8.88671875" style="13"/>
    <col min="262" max="262" width="10.21875" style="13" bestFit="1" customWidth="1"/>
    <col min="263" max="265" width="8.88671875" style="13"/>
    <col min="266" max="266" width="10.21875" style="13" bestFit="1" customWidth="1"/>
    <col min="267" max="486" width="8.88671875" style="13"/>
    <col min="487" max="487" width="18.6640625" style="13" bestFit="1" customWidth="1"/>
    <col min="488" max="488" width="65.109375" style="13" bestFit="1" customWidth="1"/>
    <col min="489" max="489" width="20.109375" style="13" bestFit="1" customWidth="1"/>
    <col min="490" max="490" width="15.109375" style="13" bestFit="1" customWidth="1"/>
    <col min="491" max="492" width="15.109375" style="13" customWidth="1"/>
    <col min="493" max="503" width="10.21875" style="13" bestFit="1" customWidth="1"/>
    <col min="504" max="504" width="11.33203125" style="13" bestFit="1" customWidth="1"/>
    <col min="505" max="506" width="10.21875" style="13" bestFit="1" customWidth="1"/>
    <col min="507" max="517" width="8.88671875" style="13"/>
    <col min="518" max="518" width="10.21875" style="13" bestFit="1" customWidth="1"/>
    <col min="519" max="521" width="8.88671875" style="13"/>
    <col min="522" max="522" width="10.21875" style="13" bestFit="1" customWidth="1"/>
    <col min="523" max="742" width="8.88671875" style="13"/>
    <col min="743" max="743" width="18.6640625" style="13" bestFit="1" customWidth="1"/>
    <col min="744" max="744" width="65.109375" style="13" bestFit="1" customWidth="1"/>
    <col min="745" max="745" width="20.109375" style="13" bestFit="1" customWidth="1"/>
    <col min="746" max="746" width="15.109375" style="13" bestFit="1" customWidth="1"/>
    <col min="747" max="748" width="15.109375" style="13" customWidth="1"/>
    <col min="749" max="759" width="10.21875" style="13" bestFit="1" customWidth="1"/>
    <col min="760" max="760" width="11.33203125" style="13" bestFit="1" customWidth="1"/>
    <col min="761" max="762" width="10.21875" style="13" bestFit="1" customWidth="1"/>
    <col min="763" max="773" width="8.88671875" style="13"/>
    <col min="774" max="774" width="10.21875" style="13" bestFit="1" customWidth="1"/>
    <col min="775" max="777" width="8.88671875" style="13"/>
    <col min="778" max="778" width="10.21875" style="13" bestFit="1" customWidth="1"/>
    <col min="779" max="998" width="8.88671875" style="13"/>
    <col min="999" max="999" width="18.6640625" style="13" bestFit="1" customWidth="1"/>
    <col min="1000" max="1000" width="65.109375" style="13" bestFit="1" customWidth="1"/>
    <col min="1001" max="1001" width="20.109375" style="13" bestFit="1" customWidth="1"/>
    <col min="1002" max="1002" width="15.109375" style="13" bestFit="1" customWidth="1"/>
    <col min="1003" max="1004" width="15.109375" style="13" customWidth="1"/>
    <col min="1005" max="1015" width="10.21875" style="13" bestFit="1" customWidth="1"/>
    <col min="1016" max="1016" width="11.33203125" style="13" bestFit="1" customWidth="1"/>
    <col min="1017" max="1018" width="10.21875" style="13" bestFit="1" customWidth="1"/>
    <col min="1019" max="1029" width="8.88671875" style="13"/>
    <col min="1030" max="1030" width="10.21875" style="13" bestFit="1" customWidth="1"/>
    <col min="1031" max="1033" width="8.88671875" style="13"/>
    <col min="1034" max="1034" width="10.21875" style="13" bestFit="1" customWidth="1"/>
    <col min="1035" max="1254" width="8.88671875" style="13"/>
    <col min="1255" max="1255" width="18.6640625" style="13" bestFit="1" customWidth="1"/>
    <col min="1256" max="1256" width="65.109375" style="13" bestFit="1" customWidth="1"/>
    <col min="1257" max="1257" width="20.109375" style="13" bestFit="1" customWidth="1"/>
    <col min="1258" max="1258" width="15.109375" style="13" bestFit="1" customWidth="1"/>
    <col min="1259" max="1260" width="15.109375" style="13" customWidth="1"/>
    <col min="1261" max="1271" width="10.21875" style="13" bestFit="1" customWidth="1"/>
    <col min="1272" max="1272" width="11.33203125" style="13" bestFit="1" customWidth="1"/>
    <col min="1273" max="1274" width="10.21875" style="13" bestFit="1" customWidth="1"/>
    <col min="1275" max="1285" width="8.88671875" style="13"/>
    <col min="1286" max="1286" width="10.21875" style="13" bestFit="1" customWidth="1"/>
    <col min="1287" max="1289" width="8.88671875" style="13"/>
    <col min="1290" max="1290" width="10.21875" style="13" bestFit="1" customWidth="1"/>
    <col min="1291" max="1510" width="8.88671875" style="13"/>
    <col min="1511" max="1511" width="18.6640625" style="13" bestFit="1" customWidth="1"/>
    <col min="1512" max="1512" width="65.109375" style="13" bestFit="1" customWidth="1"/>
    <col min="1513" max="1513" width="20.109375" style="13" bestFit="1" customWidth="1"/>
    <col min="1514" max="1514" width="15.109375" style="13" bestFit="1" customWidth="1"/>
    <col min="1515" max="1516" width="15.109375" style="13" customWidth="1"/>
    <col min="1517" max="1527" width="10.21875" style="13" bestFit="1" customWidth="1"/>
    <col min="1528" max="1528" width="11.33203125" style="13" bestFit="1" customWidth="1"/>
    <col min="1529" max="1530" width="10.21875" style="13" bestFit="1" customWidth="1"/>
    <col min="1531" max="1541" width="8.88671875" style="13"/>
    <col min="1542" max="1542" width="10.21875" style="13" bestFit="1" customWidth="1"/>
    <col min="1543" max="1545" width="8.88671875" style="13"/>
    <col min="1546" max="1546" width="10.21875" style="13" bestFit="1" customWidth="1"/>
    <col min="1547" max="1766" width="8.88671875" style="13"/>
    <col min="1767" max="1767" width="18.6640625" style="13" bestFit="1" customWidth="1"/>
    <col min="1768" max="1768" width="65.109375" style="13" bestFit="1" customWidth="1"/>
    <col min="1769" max="1769" width="20.109375" style="13" bestFit="1" customWidth="1"/>
    <col min="1770" max="1770" width="15.109375" style="13" bestFit="1" customWidth="1"/>
    <col min="1771" max="1772" width="15.109375" style="13" customWidth="1"/>
    <col min="1773" max="1783" width="10.21875" style="13" bestFit="1" customWidth="1"/>
    <col min="1784" max="1784" width="11.33203125" style="13" bestFit="1" customWidth="1"/>
    <col min="1785" max="1786" width="10.21875" style="13" bestFit="1" customWidth="1"/>
    <col min="1787" max="1797" width="8.88671875" style="13"/>
    <col min="1798" max="1798" width="10.21875" style="13" bestFit="1" customWidth="1"/>
    <col min="1799" max="1801" width="8.88671875" style="13"/>
    <col min="1802" max="1802" width="10.21875" style="13" bestFit="1" customWidth="1"/>
    <col min="1803" max="2022" width="8.88671875" style="13"/>
    <col min="2023" max="2023" width="18.6640625" style="13" bestFit="1" customWidth="1"/>
    <col min="2024" max="2024" width="65.109375" style="13" bestFit="1" customWidth="1"/>
    <col min="2025" max="2025" width="20.109375" style="13" bestFit="1" customWidth="1"/>
    <col min="2026" max="2026" width="15.109375" style="13" bestFit="1" customWidth="1"/>
    <col min="2027" max="2028" width="15.109375" style="13" customWidth="1"/>
    <col min="2029" max="2039" width="10.21875" style="13" bestFit="1" customWidth="1"/>
    <col min="2040" max="2040" width="11.33203125" style="13" bestFit="1" customWidth="1"/>
    <col min="2041" max="2042" width="10.21875" style="13" bestFit="1" customWidth="1"/>
    <col min="2043" max="2053" width="8.88671875" style="13"/>
    <col min="2054" max="2054" width="10.21875" style="13" bestFit="1" customWidth="1"/>
    <col min="2055" max="2057" width="8.88671875" style="13"/>
    <col min="2058" max="2058" width="10.21875" style="13" bestFit="1" customWidth="1"/>
    <col min="2059" max="2278" width="8.88671875" style="13"/>
    <col min="2279" max="2279" width="18.6640625" style="13" bestFit="1" customWidth="1"/>
    <col min="2280" max="2280" width="65.109375" style="13" bestFit="1" customWidth="1"/>
    <col min="2281" max="2281" width="20.109375" style="13" bestFit="1" customWidth="1"/>
    <col min="2282" max="2282" width="15.109375" style="13" bestFit="1" customWidth="1"/>
    <col min="2283" max="2284" width="15.109375" style="13" customWidth="1"/>
    <col min="2285" max="2295" width="10.21875" style="13" bestFit="1" customWidth="1"/>
    <col min="2296" max="2296" width="11.33203125" style="13" bestFit="1" customWidth="1"/>
    <col min="2297" max="2298" width="10.21875" style="13" bestFit="1" customWidth="1"/>
    <col min="2299" max="2309" width="8.88671875" style="13"/>
    <col min="2310" max="2310" width="10.21875" style="13" bestFit="1" customWidth="1"/>
    <col min="2311" max="2313" width="8.88671875" style="13"/>
    <col min="2314" max="2314" width="10.21875" style="13" bestFit="1" customWidth="1"/>
    <col min="2315" max="2534" width="8.88671875" style="13"/>
    <col min="2535" max="2535" width="18.6640625" style="13" bestFit="1" customWidth="1"/>
    <col min="2536" max="2536" width="65.109375" style="13" bestFit="1" customWidth="1"/>
    <col min="2537" max="2537" width="20.109375" style="13" bestFit="1" customWidth="1"/>
    <col min="2538" max="2538" width="15.109375" style="13" bestFit="1" customWidth="1"/>
    <col min="2539" max="2540" width="15.109375" style="13" customWidth="1"/>
    <col min="2541" max="2551" width="10.21875" style="13" bestFit="1" customWidth="1"/>
    <col min="2552" max="2552" width="11.33203125" style="13" bestFit="1" customWidth="1"/>
    <col min="2553" max="2554" width="10.21875" style="13" bestFit="1" customWidth="1"/>
    <col min="2555" max="2565" width="8.88671875" style="13"/>
    <col min="2566" max="2566" width="10.21875" style="13" bestFit="1" customWidth="1"/>
    <col min="2567" max="2569" width="8.88671875" style="13"/>
    <col min="2570" max="2570" width="10.21875" style="13" bestFit="1" customWidth="1"/>
    <col min="2571" max="2790" width="8.88671875" style="13"/>
    <col min="2791" max="2791" width="18.6640625" style="13" bestFit="1" customWidth="1"/>
    <col min="2792" max="2792" width="65.109375" style="13" bestFit="1" customWidth="1"/>
    <col min="2793" max="2793" width="20.109375" style="13" bestFit="1" customWidth="1"/>
    <col min="2794" max="2794" width="15.109375" style="13" bestFit="1" customWidth="1"/>
    <col min="2795" max="2796" width="15.109375" style="13" customWidth="1"/>
    <col min="2797" max="2807" width="10.21875" style="13" bestFit="1" customWidth="1"/>
    <col min="2808" max="2808" width="11.33203125" style="13" bestFit="1" customWidth="1"/>
    <col min="2809" max="2810" width="10.21875" style="13" bestFit="1" customWidth="1"/>
    <col min="2811" max="2821" width="8.88671875" style="13"/>
    <col min="2822" max="2822" width="10.21875" style="13" bestFit="1" customWidth="1"/>
    <col min="2823" max="2825" width="8.88671875" style="13"/>
    <col min="2826" max="2826" width="10.21875" style="13" bestFit="1" customWidth="1"/>
    <col min="2827" max="3046" width="8.88671875" style="13"/>
    <col min="3047" max="3047" width="18.6640625" style="13" bestFit="1" customWidth="1"/>
    <col min="3048" max="3048" width="65.109375" style="13" bestFit="1" customWidth="1"/>
    <col min="3049" max="3049" width="20.109375" style="13" bestFit="1" customWidth="1"/>
    <col min="3050" max="3050" width="15.109375" style="13" bestFit="1" customWidth="1"/>
    <col min="3051" max="3052" width="15.109375" style="13" customWidth="1"/>
    <col min="3053" max="3063" width="10.21875" style="13" bestFit="1" customWidth="1"/>
    <col min="3064" max="3064" width="11.33203125" style="13" bestFit="1" customWidth="1"/>
    <col min="3065" max="3066" width="10.21875" style="13" bestFit="1" customWidth="1"/>
    <col min="3067" max="3077" width="8.88671875" style="13"/>
    <col min="3078" max="3078" width="10.21875" style="13" bestFit="1" customWidth="1"/>
    <col min="3079" max="3081" width="8.88671875" style="13"/>
    <col min="3082" max="3082" width="10.21875" style="13" bestFit="1" customWidth="1"/>
    <col min="3083" max="3302" width="8.88671875" style="13"/>
    <col min="3303" max="3303" width="18.6640625" style="13" bestFit="1" customWidth="1"/>
    <col min="3304" max="3304" width="65.109375" style="13" bestFit="1" customWidth="1"/>
    <col min="3305" max="3305" width="20.109375" style="13" bestFit="1" customWidth="1"/>
    <col min="3306" max="3306" width="15.109375" style="13" bestFit="1" customWidth="1"/>
    <col min="3307" max="3308" width="15.109375" style="13" customWidth="1"/>
    <col min="3309" max="3319" width="10.21875" style="13" bestFit="1" customWidth="1"/>
    <col min="3320" max="3320" width="11.33203125" style="13" bestFit="1" customWidth="1"/>
    <col min="3321" max="3322" width="10.21875" style="13" bestFit="1" customWidth="1"/>
    <col min="3323" max="3333" width="8.88671875" style="13"/>
    <col min="3334" max="3334" width="10.21875" style="13" bestFit="1" customWidth="1"/>
    <col min="3335" max="3337" width="8.88671875" style="13"/>
    <col min="3338" max="3338" width="10.21875" style="13" bestFit="1" customWidth="1"/>
    <col min="3339" max="3558" width="8.88671875" style="13"/>
    <col min="3559" max="3559" width="18.6640625" style="13" bestFit="1" customWidth="1"/>
    <col min="3560" max="3560" width="65.109375" style="13" bestFit="1" customWidth="1"/>
    <col min="3561" max="3561" width="20.109375" style="13" bestFit="1" customWidth="1"/>
    <col min="3562" max="3562" width="15.109375" style="13" bestFit="1" customWidth="1"/>
    <col min="3563" max="3564" width="15.109375" style="13" customWidth="1"/>
    <col min="3565" max="3575" width="10.21875" style="13" bestFit="1" customWidth="1"/>
    <col min="3576" max="3576" width="11.33203125" style="13" bestFit="1" customWidth="1"/>
    <col min="3577" max="3578" width="10.21875" style="13" bestFit="1" customWidth="1"/>
    <col min="3579" max="3589" width="8.88671875" style="13"/>
    <col min="3590" max="3590" width="10.21875" style="13" bestFit="1" customWidth="1"/>
    <col min="3591" max="3593" width="8.88671875" style="13"/>
    <col min="3594" max="3594" width="10.21875" style="13" bestFit="1" customWidth="1"/>
    <col min="3595" max="3814" width="8.88671875" style="13"/>
    <col min="3815" max="3815" width="18.6640625" style="13" bestFit="1" customWidth="1"/>
    <col min="3816" max="3816" width="65.109375" style="13" bestFit="1" customWidth="1"/>
    <col min="3817" max="3817" width="20.109375" style="13" bestFit="1" customWidth="1"/>
    <col min="3818" max="3818" width="15.109375" style="13" bestFit="1" customWidth="1"/>
    <col min="3819" max="3820" width="15.109375" style="13" customWidth="1"/>
    <col min="3821" max="3831" width="10.21875" style="13" bestFit="1" customWidth="1"/>
    <col min="3832" max="3832" width="11.33203125" style="13" bestFit="1" customWidth="1"/>
    <col min="3833" max="3834" width="10.21875" style="13" bestFit="1" customWidth="1"/>
    <col min="3835" max="3845" width="8.88671875" style="13"/>
    <col min="3846" max="3846" width="10.21875" style="13" bestFit="1" customWidth="1"/>
    <col min="3847" max="3849" width="8.88671875" style="13"/>
    <col min="3850" max="3850" width="10.21875" style="13" bestFit="1" customWidth="1"/>
    <col min="3851" max="4070" width="8.88671875" style="13"/>
    <col min="4071" max="4071" width="18.6640625" style="13" bestFit="1" customWidth="1"/>
    <col min="4072" max="4072" width="65.109375" style="13" bestFit="1" customWidth="1"/>
    <col min="4073" max="4073" width="20.109375" style="13" bestFit="1" customWidth="1"/>
    <col min="4074" max="4074" width="15.109375" style="13" bestFit="1" customWidth="1"/>
    <col min="4075" max="4076" width="15.109375" style="13" customWidth="1"/>
    <col min="4077" max="4087" width="10.21875" style="13" bestFit="1" customWidth="1"/>
    <col min="4088" max="4088" width="11.33203125" style="13" bestFit="1" customWidth="1"/>
    <col min="4089" max="4090" width="10.21875" style="13" bestFit="1" customWidth="1"/>
    <col min="4091" max="4101" width="8.88671875" style="13"/>
    <col min="4102" max="4102" width="10.21875" style="13" bestFit="1" customWidth="1"/>
    <col min="4103" max="4105" width="8.88671875" style="13"/>
    <col min="4106" max="4106" width="10.21875" style="13" bestFit="1" customWidth="1"/>
    <col min="4107" max="4326" width="8.88671875" style="13"/>
    <col min="4327" max="4327" width="18.6640625" style="13" bestFit="1" customWidth="1"/>
    <col min="4328" max="4328" width="65.109375" style="13" bestFit="1" customWidth="1"/>
    <col min="4329" max="4329" width="20.109375" style="13" bestFit="1" customWidth="1"/>
    <col min="4330" max="4330" width="15.109375" style="13" bestFit="1" customWidth="1"/>
    <col min="4331" max="4332" width="15.109375" style="13" customWidth="1"/>
    <col min="4333" max="4343" width="10.21875" style="13" bestFit="1" customWidth="1"/>
    <col min="4344" max="4344" width="11.33203125" style="13" bestFit="1" customWidth="1"/>
    <col min="4345" max="4346" width="10.21875" style="13" bestFit="1" customWidth="1"/>
    <col min="4347" max="4357" width="8.88671875" style="13"/>
    <col min="4358" max="4358" width="10.21875" style="13" bestFit="1" customWidth="1"/>
    <col min="4359" max="4361" width="8.88671875" style="13"/>
    <col min="4362" max="4362" width="10.21875" style="13" bestFit="1" customWidth="1"/>
    <col min="4363" max="4582" width="8.88671875" style="13"/>
    <col min="4583" max="4583" width="18.6640625" style="13" bestFit="1" customWidth="1"/>
    <col min="4584" max="4584" width="65.109375" style="13" bestFit="1" customWidth="1"/>
    <col min="4585" max="4585" width="20.109375" style="13" bestFit="1" customWidth="1"/>
    <col min="4586" max="4586" width="15.109375" style="13" bestFit="1" customWidth="1"/>
    <col min="4587" max="4588" width="15.109375" style="13" customWidth="1"/>
    <col min="4589" max="4599" width="10.21875" style="13" bestFit="1" customWidth="1"/>
    <col min="4600" max="4600" width="11.33203125" style="13" bestFit="1" customWidth="1"/>
    <col min="4601" max="4602" width="10.21875" style="13" bestFit="1" customWidth="1"/>
    <col min="4603" max="4613" width="8.88671875" style="13"/>
    <col min="4614" max="4614" width="10.21875" style="13" bestFit="1" customWidth="1"/>
    <col min="4615" max="4617" width="8.88671875" style="13"/>
    <col min="4618" max="4618" width="10.21875" style="13" bestFit="1" customWidth="1"/>
    <col min="4619" max="4838" width="8.88671875" style="13"/>
    <col min="4839" max="4839" width="18.6640625" style="13" bestFit="1" customWidth="1"/>
    <col min="4840" max="4840" width="65.109375" style="13" bestFit="1" customWidth="1"/>
    <col min="4841" max="4841" width="20.109375" style="13" bestFit="1" customWidth="1"/>
    <col min="4842" max="4842" width="15.109375" style="13" bestFit="1" customWidth="1"/>
    <col min="4843" max="4844" width="15.109375" style="13" customWidth="1"/>
    <col min="4845" max="4855" width="10.21875" style="13" bestFit="1" customWidth="1"/>
    <col min="4856" max="4856" width="11.33203125" style="13" bestFit="1" customWidth="1"/>
    <col min="4857" max="4858" width="10.21875" style="13" bestFit="1" customWidth="1"/>
    <col min="4859" max="4869" width="8.88671875" style="13"/>
    <col min="4870" max="4870" width="10.21875" style="13" bestFit="1" customWidth="1"/>
    <col min="4871" max="4873" width="8.88671875" style="13"/>
    <col min="4874" max="4874" width="10.21875" style="13" bestFit="1" customWidth="1"/>
    <col min="4875" max="5094" width="8.88671875" style="13"/>
    <col min="5095" max="5095" width="18.6640625" style="13" bestFit="1" customWidth="1"/>
    <col min="5096" max="5096" width="65.109375" style="13" bestFit="1" customWidth="1"/>
    <col min="5097" max="5097" width="20.109375" style="13" bestFit="1" customWidth="1"/>
    <col min="5098" max="5098" width="15.109375" style="13" bestFit="1" customWidth="1"/>
    <col min="5099" max="5100" width="15.109375" style="13" customWidth="1"/>
    <col min="5101" max="5111" width="10.21875" style="13" bestFit="1" customWidth="1"/>
    <col min="5112" max="5112" width="11.33203125" style="13" bestFit="1" customWidth="1"/>
    <col min="5113" max="5114" width="10.21875" style="13" bestFit="1" customWidth="1"/>
    <col min="5115" max="5125" width="8.88671875" style="13"/>
    <col min="5126" max="5126" width="10.21875" style="13" bestFit="1" customWidth="1"/>
    <col min="5127" max="5129" width="8.88671875" style="13"/>
    <col min="5130" max="5130" width="10.21875" style="13" bestFit="1" customWidth="1"/>
    <col min="5131" max="5350" width="8.88671875" style="13"/>
    <col min="5351" max="5351" width="18.6640625" style="13" bestFit="1" customWidth="1"/>
    <col min="5352" max="5352" width="65.109375" style="13" bestFit="1" customWidth="1"/>
    <col min="5353" max="5353" width="20.109375" style="13" bestFit="1" customWidth="1"/>
    <col min="5354" max="5354" width="15.109375" style="13" bestFit="1" customWidth="1"/>
    <col min="5355" max="5356" width="15.109375" style="13" customWidth="1"/>
    <col min="5357" max="5367" width="10.21875" style="13" bestFit="1" customWidth="1"/>
    <col min="5368" max="5368" width="11.33203125" style="13" bestFit="1" customWidth="1"/>
    <col min="5369" max="5370" width="10.21875" style="13" bestFit="1" customWidth="1"/>
    <col min="5371" max="5381" width="8.88671875" style="13"/>
    <col min="5382" max="5382" width="10.21875" style="13" bestFit="1" customWidth="1"/>
    <col min="5383" max="5385" width="8.88671875" style="13"/>
    <col min="5386" max="5386" width="10.21875" style="13" bestFit="1" customWidth="1"/>
    <col min="5387" max="5606" width="8.88671875" style="13"/>
    <col min="5607" max="5607" width="18.6640625" style="13" bestFit="1" customWidth="1"/>
    <col min="5608" max="5608" width="65.109375" style="13" bestFit="1" customWidth="1"/>
    <col min="5609" max="5609" width="20.109375" style="13" bestFit="1" customWidth="1"/>
    <col min="5610" max="5610" width="15.109375" style="13" bestFit="1" customWidth="1"/>
    <col min="5611" max="5612" width="15.109375" style="13" customWidth="1"/>
    <col min="5613" max="5623" width="10.21875" style="13" bestFit="1" customWidth="1"/>
    <col min="5624" max="5624" width="11.33203125" style="13" bestFit="1" customWidth="1"/>
    <col min="5625" max="5626" width="10.21875" style="13" bestFit="1" customWidth="1"/>
    <col min="5627" max="5637" width="8.88671875" style="13"/>
    <col min="5638" max="5638" width="10.21875" style="13" bestFit="1" customWidth="1"/>
    <col min="5639" max="5641" width="8.88671875" style="13"/>
    <col min="5642" max="5642" width="10.21875" style="13" bestFit="1" customWidth="1"/>
    <col min="5643" max="5862" width="8.88671875" style="13"/>
    <col min="5863" max="5863" width="18.6640625" style="13" bestFit="1" customWidth="1"/>
    <col min="5864" max="5864" width="65.109375" style="13" bestFit="1" customWidth="1"/>
    <col min="5865" max="5865" width="20.109375" style="13" bestFit="1" customWidth="1"/>
    <col min="5866" max="5866" width="15.109375" style="13" bestFit="1" customWidth="1"/>
    <col min="5867" max="5868" width="15.109375" style="13" customWidth="1"/>
    <col min="5869" max="5879" width="10.21875" style="13" bestFit="1" customWidth="1"/>
    <col min="5880" max="5880" width="11.33203125" style="13" bestFit="1" customWidth="1"/>
    <col min="5881" max="5882" width="10.21875" style="13" bestFit="1" customWidth="1"/>
    <col min="5883" max="5893" width="8.88671875" style="13"/>
    <col min="5894" max="5894" width="10.21875" style="13" bestFit="1" customWidth="1"/>
    <col min="5895" max="5897" width="8.88671875" style="13"/>
    <col min="5898" max="5898" width="10.21875" style="13" bestFit="1" customWidth="1"/>
    <col min="5899" max="6118" width="8.88671875" style="13"/>
    <col min="6119" max="6119" width="18.6640625" style="13" bestFit="1" customWidth="1"/>
    <col min="6120" max="6120" width="65.109375" style="13" bestFit="1" customWidth="1"/>
    <col min="6121" max="6121" width="20.109375" style="13" bestFit="1" customWidth="1"/>
    <col min="6122" max="6122" width="15.109375" style="13" bestFit="1" customWidth="1"/>
    <col min="6123" max="6124" width="15.109375" style="13" customWidth="1"/>
    <col min="6125" max="6135" width="10.21875" style="13" bestFit="1" customWidth="1"/>
    <col min="6136" max="6136" width="11.33203125" style="13" bestFit="1" customWidth="1"/>
    <col min="6137" max="6138" width="10.21875" style="13" bestFit="1" customWidth="1"/>
    <col min="6139" max="6149" width="8.88671875" style="13"/>
    <col min="6150" max="6150" width="10.21875" style="13" bestFit="1" customWidth="1"/>
    <col min="6151" max="6153" width="8.88671875" style="13"/>
    <col min="6154" max="6154" width="10.21875" style="13" bestFit="1" customWidth="1"/>
    <col min="6155" max="6374" width="8.88671875" style="13"/>
    <col min="6375" max="6375" width="18.6640625" style="13" bestFit="1" customWidth="1"/>
    <col min="6376" max="6376" width="65.109375" style="13" bestFit="1" customWidth="1"/>
    <col min="6377" max="6377" width="20.109375" style="13" bestFit="1" customWidth="1"/>
    <col min="6378" max="6378" width="15.109375" style="13" bestFit="1" customWidth="1"/>
    <col min="6379" max="6380" width="15.109375" style="13" customWidth="1"/>
    <col min="6381" max="6391" width="10.21875" style="13" bestFit="1" customWidth="1"/>
    <col min="6392" max="6392" width="11.33203125" style="13" bestFit="1" customWidth="1"/>
    <col min="6393" max="6394" width="10.21875" style="13" bestFit="1" customWidth="1"/>
    <col min="6395" max="6405" width="8.88671875" style="13"/>
    <col min="6406" max="6406" width="10.21875" style="13" bestFit="1" customWidth="1"/>
    <col min="6407" max="6409" width="8.88671875" style="13"/>
    <col min="6410" max="6410" width="10.21875" style="13" bestFit="1" customWidth="1"/>
    <col min="6411" max="6630" width="8.88671875" style="13"/>
    <col min="6631" max="6631" width="18.6640625" style="13" bestFit="1" customWidth="1"/>
    <col min="6632" max="6632" width="65.109375" style="13" bestFit="1" customWidth="1"/>
    <col min="6633" max="6633" width="20.109375" style="13" bestFit="1" customWidth="1"/>
    <col min="6634" max="6634" width="15.109375" style="13" bestFit="1" customWidth="1"/>
    <col min="6635" max="6636" width="15.109375" style="13" customWidth="1"/>
    <col min="6637" max="6647" width="10.21875" style="13" bestFit="1" customWidth="1"/>
    <col min="6648" max="6648" width="11.33203125" style="13" bestFit="1" customWidth="1"/>
    <col min="6649" max="6650" width="10.21875" style="13" bestFit="1" customWidth="1"/>
    <col min="6651" max="6661" width="8.88671875" style="13"/>
    <col min="6662" max="6662" width="10.21875" style="13" bestFit="1" customWidth="1"/>
    <col min="6663" max="6665" width="8.88671875" style="13"/>
    <col min="6666" max="6666" width="10.21875" style="13" bestFit="1" customWidth="1"/>
    <col min="6667" max="6886" width="8.88671875" style="13"/>
    <col min="6887" max="6887" width="18.6640625" style="13" bestFit="1" customWidth="1"/>
    <col min="6888" max="6888" width="65.109375" style="13" bestFit="1" customWidth="1"/>
    <col min="6889" max="6889" width="20.109375" style="13" bestFit="1" customWidth="1"/>
    <col min="6890" max="6890" width="15.109375" style="13" bestFit="1" customWidth="1"/>
    <col min="6891" max="6892" width="15.109375" style="13" customWidth="1"/>
    <col min="6893" max="6903" width="10.21875" style="13" bestFit="1" customWidth="1"/>
    <col min="6904" max="6904" width="11.33203125" style="13" bestFit="1" customWidth="1"/>
    <col min="6905" max="6906" width="10.21875" style="13" bestFit="1" customWidth="1"/>
    <col min="6907" max="6917" width="8.88671875" style="13"/>
    <col min="6918" max="6918" width="10.21875" style="13" bestFit="1" customWidth="1"/>
    <col min="6919" max="6921" width="8.88671875" style="13"/>
    <col min="6922" max="6922" width="10.21875" style="13" bestFit="1" customWidth="1"/>
    <col min="6923" max="7142" width="8.88671875" style="13"/>
    <col min="7143" max="7143" width="18.6640625" style="13" bestFit="1" customWidth="1"/>
    <col min="7144" max="7144" width="65.109375" style="13" bestFit="1" customWidth="1"/>
    <col min="7145" max="7145" width="20.109375" style="13" bestFit="1" customWidth="1"/>
    <col min="7146" max="7146" width="15.109375" style="13" bestFit="1" customWidth="1"/>
    <col min="7147" max="7148" width="15.109375" style="13" customWidth="1"/>
    <col min="7149" max="7159" width="10.21875" style="13" bestFit="1" customWidth="1"/>
    <col min="7160" max="7160" width="11.33203125" style="13" bestFit="1" customWidth="1"/>
    <col min="7161" max="7162" width="10.21875" style="13" bestFit="1" customWidth="1"/>
    <col min="7163" max="7173" width="8.88671875" style="13"/>
    <col min="7174" max="7174" width="10.21875" style="13" bestFit="1" customWidth="1"/>
    <col min="7175" max="7177" width="8.88671875" style="13"/>
    <col min="7178" max="7178" width="10.21875" style="13" bestFit="1" customWidth="1"/>
    <col min="7179" max="7398" width="8.88671875" style="13"/>
    <col min="7399" max="7399" width="18.6640625" style="13" bestFit="1" customWidth="1"/>
    <col min="7400" max="7400" width="65.109375" style="13" bestFit="1" customWidth="1"/>
    <col min="7401" max="7401" width="20.109375" style="13" bestFit="1" customWidth="1"/>
    <col min="7402" max="7402" width="15.109375" style="13" bestFit="1" customWidth="1"/>
    <col min="7403" max="7404" width="15.109375" style="13" customWidth="1"/>
    <col min="7405" max="7415" width="10.21875" style="13" bestFit="1" customWidth="1"/>
    <col min="7416" max="7416" width="11.33203125" style="13" bestFit="1" customWidth="1"/>
    <col min="7417" max="7418" width="10.21875" style="13" bestFit="1" customWidth="1"/>
    <col min="7419" max="7429" width="8.88671875" style="13"/>
    <col min="7430" max="7430" width="10.21875" style="13" bestFit="1" customWidth="1"/>
    <col min="7431" max="7433" width="8.88671875" style="13"/>
    <col min="7434" max="7434" width="10.21875" style="13" bestFit="1" customWidth="1"/>
    <col min="7435" max="7654" width="8.88671875" style="13"/>
    <col min="7655" max="7655" width="18.6640625" style="13" bestFit="1" customWidth="1"/>
    <col min="7656" max="7656" width="65.109375" style="13" bestFit="1" customWidth="1"/>
    <col min="7657" max="7657" width="20.109375" style="13" bestFit="1" customWidth="1"/>
    <col min="7658" max="7658" width="15.109375" style="13" bestFit="1" customWidth="1"/>
    <col min="7659" max="7660" width="15.109375" style="13" customWidth="1"/>
    <col min="7661" max="7671" width="10.21875" style="13" bestFit="1" customWidth="1"/>
    <col min="7672" max="7672" width="11.33203125" style="13" bestFit="1" customWidth="1"/>
    <col min="7673" max="7674" width="10.21875" style="13" bestFit="1" customWidth="1"/>
    <col min="7675" max="7685" width="8.88671875" style="13"/>
    <col min="7686" max="7686" width="10.21875" style="13" bestFit="1" customWidth="1"/>
    <col min="7687" max="7689" width="8.88671875" style="13"/>
    <col min="7690" max="7690" width="10.21875" style="13" bestFit="1" customWidth="1"/>
    <col min="7691" max="7910" width="8.88671875" style="13"/>
    <col min="7911" max="7911" width="18.6640625" style="13" bestFit="1" customWidth="1"/>
    <col min="7912" max="7912" width="65.109375" style="13" bestFit="1" customWidth="1"/>
    <col min="7913" max="7913" width="20.109375" style="13" bestFit="1" customWidth="1"/>
    <col min="7914" max="7914" width="15.109375" style="13" bestFit="1" customWidth="1"/>
    <col min="7915" max="7916" width="15.109375" style="13" customWidth="1"/>
    <col min="7917" max="7927" width="10.21875" style="13" bestFit="1" customWidth="1"/>
    <col min="7928" max="7928" width="11.33203125" style="13" bestFit="1" customWidth="1"/>
    <col min="7929" max="7930" width="10.21875" style="13" bestFit="1" customWidth="1"/>
    <col min="7931" max="7941" width="8.88671875" style="13"/>
    <col min="7942" max="7942" width="10.21875" style="13" bestFit="1" customWidth="1"/>
    <col min="7943" max="7945" width="8.88671875" style="13"/>
    <col min="7946" max="7946" width="10.21875" style="13" bestFit="1" customWidth="1"/>
    <col min="7947" max="8166" width="8.88671875" style="13"/>
    <col min="8167" max="8167" width="18.6640625" style="13" bestFit="1" customWidth="1"/>
    <col min="8168" max="8168" width="65.109375" style="13" bestFit="1" customWidth="1"/>
    <col min="8169" max="8169" width="20.109375" style="13" bestFit="1" customWidth="1"/>
    <col min="8170" max="8170" width="15.109375" style="13" bestFit="1" customWidth="1"/>
    <col min="8171" max="8172" width="15.109375" style="13" customWidth="1"/>
    <col min="8173" max="8183" width="10.21875" style="13" bestFit="1" customWidth="1"/>
    <col min="8184" max="8184" width="11.33203125" style="13" bestFit="1" customWidth="1"/>
    <col min="8185" max="8186" width="10.21875" style="13" bestFit="1" customWidth="1"/>
    <col min="8187" max="8197" width="8.88671875" style="13"/>
    <col min="8198" max="8198" width="10.21875" style="13" bestFit="1" customWidth="1"/>
    <col min="8199" max="8201" width="8.88671875" style="13"/>
    <col min="8202" max="8202" width="10.21875" style="13" bestFit="1" customWidth="1"/>
    <col min="8203" max="8422" width="8.88671875" style="13"/>
    <col min="8423" max="8423" width="18.6640625" style="13" bestFit="1" customWidth="1"/>
    <col min="8424" max="8424" width="65.109375" style="13" bestFit="1" customWidth="1"/>
    <col min="8425" max="8425" width="20.109375" style="13" bestFit="1" customWidth="1"/>
    <col min="8426" max="8426" width="15.109375" style="13" bestFit="1" customWidth="1"/>
    <col min="8427" max="8428" width="15.109375" style="13" customWidth="1"/>
    <col min="8429" max="8439" width="10.21875" style="13" bestFit="1" customWidth="1"/>
    <col min="8440" max="8440" width="11.33203125" style="13" bestFit="1" customWidth="1"/>
    <col min="8441" max="8442" width="10.21875" style="13" bestFit="1" customWidth="1"/>
    <col min="8443" max="8453" width="8.88671875" style="13"/>
    <col min="8454" max="8454" width="10.21875" style="13" bestFit="1" customWidth="1"/>
    <col min="8455" max="8457" width="8.88671875" style="13"/>
    <col min="8458" max="8458" width="10.21875" style="13" bestFit="1" customWidth="1"/>
    <col min="8459" max="8678" width="8.88671875" style="13"/>
    <col min="8679" max="8679" width="18.6640625" style="13" bestFit="1" customWidth="1"/>
    <col min="8680" max="8680" width="65.109375" style="13" bestFit="1" customWidth="1"/>
    <col min="8681" max="8681" width="20.109375" style="13" bestFit="1" customWidth="1"/>
    <col min="8682" max="8682" width="15.109375" style="13" bestFit="1" customWidth="1"/>
    <col min="8683" max="8684" width="15.109375" style="13" customWidth="1"/>
    <col min="8685" max="8695" width="10.21875" style="13" bestFit="1" customWidth="1"/>
    <col min="8696" max="8696" width="11.33203125" style="13" bestFit="1" customWidth="1"/>
    <col min="8697" max="8698" width="10.21875" style="13" bestFit="1" customWidth="1"/>
    <col min="8699" max="8709" width="8.88671875" style="13"/>
    <col min="8710" max="8710" width="10.21875" style="13" bestFit="1" customWidth="1"/>
    <col min="8711" max="8713" width="8.88671875" style="13"/>
    <col min="8714" max="8714" width="10.21875" style="13" bestFit="1" customWidth="1"/>
    <col min="8715" max="8934" width="8.88671875" style="13"/>
    <col min="8935" max="8935" width="18.6640625" style="13" bestFit="1" customWidth="1"/>
    <col min="8936" max="8936" width="65.109375" style="13" bestFit="1" customWidth="1"/>
    <col min="8937" max="8937" width="20.109375" style="13" bestFit="1" customWidth="1"/>
    <col min="8938" max="8938" width="15.109375" style="13" bestFit="1" customWidth="1"/>
    <col min="8939" max="8940" width="15.109375" style="13" customWidth="1"/>
    <col min="8941" max="8951" width="10.21875" style="13" bestFit="1" customWidth="1"/>
    <col min="8952" max="8952" width="11.33203125" style="13" bestFit="1" customWidth="1"/>
    <col min="8953" max="8954" width="10.21875" style="13" bestFit="1" customWidth="1"/>
    <col min="8955" max="8965" width="8.88671875" style="13"/>
    <col min="8966" max="8966" width="10.21875" style="13" bestFit="1" customWidth="1"/>
    <col min="8967" max="8969" width="8.88671875" style="13"/>
    <col min="8970" max="8970" width="10.21875" style="13" bestFit="1" customWidth="1"/>
    <col min="8971" max="9190" width="8.88671875" style="13"/>
    <col min="9191" max="9191" width="18.6640625" style="13" bestFit="1" customWidth="1"/>
    <col min="9192" max="9192" width="65.109375" style="13" bestFit="1" customWidth="1"/>
    <col min="9193" max="9193" width="20.109375" style="13" bestFit="1" customWidth="1"/>
    <col min="9194" max="9194" width="15.109375" style="13" bestFit="1" customWidth="1"/>
    <col min="9195" max="9196" width="15.109375" style="13" customWidth="1"/>
    <col min="9197" max="9207" width="10.21875" style="13" bestFit="1" customWidth="1"/>
    <col min="9208" max="9208" width="11.33203125" style="13" bestFit="1" customWidth="1"/>
    <col min="9209" max="9210" width="10.21875" style="13" bestFit="1" customWidth="1"/>
    <col min="9211" max="9221" width="8.88671875" style="13"/>
    <col min="9222" max="9222" width="10.21875" style="13" bestFit="1" customWidth="1"/>
    <col min="9223" max="9225" width="8.88671875" style="13"/>
    <col min="9226" max="9226" width="10.21875" style="13" bestFit="1" customWidth="1"/>
    <col min="9227" max="9446" width="8.88671875" style="13"/>
    <col min="9447" max="9447" width="18.6640625" style="13" bestFit="1" customWidth="1"/>
    <col min="9448" max="9448" width="65.109375" style="13" bestFit="1" customWidth="1"/>
    <col min="9449" max="9449" width="20.109375" style="13" bestFit="1" customWidth="1"/>
    <col min="9450" max="9450" width="15.109375" style="13" bestFit="1" customWidth="1"/>
    <col min="9451" max="9452" width="15.109375" style="13" customWidth="1"/>
    <col min="9453" max="9463" width="10.21875" style="13" bestFit="1" customWidth="1"/>
    <col min="9464" max="9464" width="11.33203125" style="13" bestFit="1" customWidth="1"/>
    <col min="9465" max="9466" width="10.21875" style="13" bestFit="1" customWidth="1"/>
    <col min="9467" max="9477" width="8.88671875" style="13"/>
    <col min="9478" max="9478" width="10.21875" style="13" bestFit="1" customWidth="1"/>
    <col min="9479" max="9481" width="8.88671875" style="13"/>
    <col min="9482" max="9482" width="10.21875" style="13" bestFit="1" customWidth="1"/>
    <col min="9483" max="9702" width="8.88671875" style="13"/>
    <col min="9703" max="9703" width="18.6640625" style="13" bestFit="1" customWidth="1"/>
    <col min="9704" max="9704" width="65.109375" style="13" bestFit="1" customWidth="1"/>
    <col min="9705" max="9705" width="20.109375" style="13" bestFit="1" customWidth="1"/>
    <col min="9706" max="9706" width="15.109375" style="13" bestFit="1" customWidth="1"/>
    <col min="9707" max="9708" width="15.109375" style="13" customWidth="1"/>
    <col min="9709" max="9719" width="10.21875" style="13" bestFit="1" customWidth="1"/>
    <col min="9720" max="9720" width="11.33203125" style="13" bestFit="1" customWidth="1"/>
    <col min="9721" max="9722" width="10.21875" style="13" bestFit="1" customWidth="1"/>
    <col min="9723" max="9733" width="8.88671875" style="13"/>
    <col min="9734" max="9734" width="10.21875" style="13" bestFit="1" customWidth="1"/>
    <col min="9735" max="9737" width="8.88671875" style="13"/>
    <col min="9738" max="9738" width="10.21875" style="13" bestFit="1" customWidth="1"/>
    <col min="9739" max="9958" width="8.88671875" style="13"/>
    <col min="9959" max="9959" width="18.6640625" style="13" bestFit="1" customWidth="1"/>
    <col min="9960" max="9960" width="65.109375" style="13" bestFit="1" customWidth="1"/>
    <col min="9961" max="9961" width="20.109375" style="13" bestFit="1" customWidth="1"/>
    <col min="9962" max="9962" width="15.109375" style="13" bestFit="1" customWidth="1"/>
    <col min="9963" max="9964" width="15.109375" style="13" customWidth="1"/>
    <col min="9965" max="9975" width="10.21875" style="13" bestFit="1" customWidth="1"/>
    <col min="9976" max="9976" width="11.33203125" style="13" bestFit="1" customWidth="1"/>
    <col min="9977" max="9978" width="10.21875" style="13" bestFit="1" customWidth="1"/>
    <col min="9979" max="9989" width="8.88671875" style="13"/>
    <col min="9990" max="9990" width="10.21875" style="13" bestFit="1" customWidth="1"/>
    <col min="9991" max="9993" width="8.88671875" style="13"/>
    <col min="9994" max="9994" width="10.21875" style="13" bestFit="1" customWidth="1"/>
    <col min="9995" max="10214" width="8.88671875" style="13"/>
    <col min="10215" max="10215" width="18.6640625" style="13" bestFit="1" customWidth="1"/>
    <col min="10216" max="10216" width="65.109375" style="13" bestFit="1" customWidth="1"/>
    <col min="10217" max="10217" width="20.109375" style="13" bestFit="1" customWidth="1"/>
    <col min="10218" max="10218" width="15.109375" style="13" bestFit="1" customWidth="1"/>
    <col min="10219" max="10220" width="15.109375" style="13" customWidth="1"/>
    <col min="10221" max="10231" width="10.21875" style="13" bestFit="1" customWidth="1"/>
    <col min="10232" max="10232" width="11.33203125" style="13" bestFit="1" customWidth="1"/>
    <col min="10233" max="10234" width="10.21875" style="13" bestFit="1" customWidth="1"/>
    <col min="10235" max="10245" width="8.88671875" style="13"/>
    <col min="10246" max="10246" width="10.21875" style="13" bestFit="1" customWidth="1"/>
    <col min="10247" max="10249" width="8.88671875" style="13"/>
    <col min="10250" max="10250" width="10.21875" style="13" bestFit="1" customWidth="1"/>
    <col min="10251" max="10470" width="8.88671875" style="13"/>
    <col min="10471" max="10471" width="18.6640625" style="13" bestFit="1" customWidth="1"/>
    <col min="10472" max="10472" width="65.109375" style="13" bestFit="1" customWidth="1"/>
    <col min="10473" max="10473" width="20.109375" style="13" bestFit="1" customWidth="1"/>
    <col min="10474" max="10474" width="15.109375" style="13" bestFit="1" customWidth="1"/>
    <col min="10475" max="10476" width="15.109375" style="13" customWidth="1"/>
    <col min="10477" max="10487" width="10.21875" style="13" bestFit="1" customWidth="1"/>
    <col min="10488" max="10488" width="11.33203125" style="13" bestFit="1" customWidth="1"/>
    <col min="10489" max="10490" width="10.21875" style="13" bestFit="1" customWidth="1"/>
    <col min="10491" max="10501" width="8.88671875" style="13"/>
    <col min="10502" max="10502" width="10.21875" style="13" bestFit="1" customWidth="1"/>
    <col min="10503" max="10505" width="8.88671875" style="13"/>
    <col min="10506" max="10506" width="10.21875" style="13" bestFit="1" customWidth="1"/>
    <col min="10507" max="10726" width="8.88671875" style="13"/>
    <col min="10727" max="10727" width="18.6640625" style="13" bestFit="1" customWidth="1"/>
    <col min="10728" max="10728" width="65.109375" style="13" bestFit="1" customWidth="1"/>
    <col min="10729" max="10729" width="20.109375" style="13" bestFit="1" customWidth="1"/>
    <col min="10730" max="10730" width="15.109375" style="13" bestFit="1" customWidth="1"/>
    <col min="10731" max="10732" width="15.109375" style="13" customWidth="1"/>
    <col min="10733" max="10743" width="10.21875" style="13" bestFit="1" customWidth="1"/>
    <col min="10744" max="10744" width="11.33203125" style="13" bestFit="1" customWidth="1"/>
    <col min="10745" max="10746" width="10.21875" style="13" bestFit="1" customWidth="1"/>
    <col min="10747" max="10757" width="8.88671875" style="13"/>
    <col min="10758" max="10758" width="10.21875" style="13" bestFit="1" customWidth="1"/>
    <col min="10759" max="10761" width="8.88671875" style="13"/>
    <col min="10762" max="10762" width="10.21875" style="13" bestFit="1" customWidth="1"/>
    <col min="10763" max="10982" width="8.88671875" style="13"/>
    <col min="10983" max="10983" width="18.6640625" style="13" bestFit="1" customWidth="1"/>
    <col min="10984" max="10984" width="65.109375" style="13" bestFit="1" customWidth="1"/>
    <col min="10985" max="10985" width="20.109375" style="13" bestFit="1" customWidth="1"/>
    <col min="10986" max="10986" width="15.109375" style="13" bestFit="1" customWidth="1"/>
    <col min="10987" max="10988" width="15.109375" style="13" customWidth="1"/>
    <col min="10989" max="10999" width="10.21875" style="13" bestFit="1" customWidth="1"/>
    <col min="11000" max="11000" width="11.33203125" style="13" bestFit="1" customWidth="1"/>
    <col min="11001" max="11002" width="10.21875" style="13" bestFit="1" customWidth="1"/>
    <col min="11003" max="11013" width="8.88671875" style="13"/>
    <col min="11014" max="11014" width="10.21875" style="13" bestFit="1" customWidth="1"/>
    <col min="11015" max="11017" width="8.88671875" style="13"/>
    <col min="11018" max="11018" width="10.21875" style="13" bestFit="1" customWidth="1"/>
    <col min="11019" max="11238" width="8.88671875" style="13"/>
    <col min="11239" max="11239" width="18.6640625" style="13" bestFit="1" customWidth="1"/>
    <col min="11240" max="11240" width="65.109375" style="13" bestFit="1" customWidth="1"/>
    <col min="11241" max="11241" width="20.109375" style="13" bestFit="1" customWidth="1"/>
    <col min="11242" max="11242" width="15.109375" style="13" bestFit="1" customWidth="1"/>
    <col min="11243" max="11244" width="15.109375" style="13" customWidth="1"/>
    <col min="11245" max="11255" width="10.21875" style="13" bestFit="1" customWidth="1"/>
    <col min="11256" max="11256" width="11.33203125" style="13" bestFit="1" customWidth="1"/>
    <col min="11257" max="11258" width="10.21875" style="13" bestFit="1" customWidth="1"/>
    <col min="11259" max="11269" width="8.88671875" style="13"/>
    <col min="11270" max="11270" width="10.21875" style="13" bestFit="1" customWidth="1"/>
    <col min="11271" max="11273" width="8.88671875" style="13"/>
    <col min="11274" max="11274" width="10.21875" style="13" bestFit="1" customWidth="1"/>
    <col min="11275" max="11494" width="8.88671875" style="13"/>
    <col min="11495" max="11495" width="18.6640625" style="13" bestFit="1" customWidth="1"/>
    <col min="11496" max="11496" width="65.109375" style="13" bestFit="1" customWidth="1"/>
    <col min="11497" max="11497" width="20.109375" style="13" bestFit="1" customWidth="1"/>
    <col min="11498" max="11498" width="15.109375" style="13" bestFit="1" customWidth="1"/>
    <col min="11499" max="11500" width="15.109375" style="13" customWidth="1"/>
    <col min="11501" max="11511" width="10.21875" style="13" bestFit="1" customWidth="1"/>
    <col min="11512" max="11512" width="11.33203125" style="13" bestFit="1" customWidth="1"/>
    <col min="11513" max="11514" width="10.21875" style="13" bestFit="1" customWidth="1"/>
    <col min="11515" max="11525" width="8.88671875" style="13"/>
    <col min="11526" max="11526" width="10.21875" style="13" bestFit="1" customWidth="1"/>
    <col min="11527" max="11529" width="8.88671875" style="13"/>
    <col min="11530" max="11530" width="10.21875" style="13" bestFit="1" customWidth="1"/>
    <col min="11531" max="11750" width="8.88671875" style="13"/>
    <col min="11751" max="11751" width="18.6640625" style="13" bestFit="1" customWidth="1"/>
    <col min="11752" max="11752" width="65.109375" style="13" bestFit="1" customWidth="1"/>
    <col min="11753" max="11753" width="20.109375" style="13" bestFit="1" customWidth="1"/>
    <col min="11754" max="11754" width="15.109375" style="13" bestFit="1" customWidth="1"/>
    <col min="11755" max="11756" width="15.109375" style="13" customWidth="1"/>
    <col min="11757" max="11767" width="10.21875" style="13" bestFit="1" customWidth="1"/>
    <col min="11768" max="11768" width="11.33203125" style="13" bestFit="1" customWidth="1"/>
    <col min="11769" max="11770" width="10.21875" style="13" bestFit="1" customWidth="1"/>
    <col min="11771" max="11781" width="8.88671875" style="13"/>
    <col min="11782" max="11782" width="10.21875" style="13" bestFit="1" customWidth="1"/>
    <col min="11783" max="11785" width="8.88671875" style="13"/>
    <col min="11786" max="11786" width="10.21875" style="13" bestFit="1" customWidth="1"/>
    <col min="11787" max="12006" width="8.88671875" style="13"/>
    <col min="12007" max="12007" width="18.6640625" style="13" bestFit="1" customWidth="1"/>
    <col min="12008" max="12008" width="65.109375" style="13" bestFit="1" customWidth="1"/>
    <col min="12009" max="12009" width="20.109375" style="13" bestFit="1" customWidth="1"/>
    <col min="12010" max="12010" width="15.109375" style="13" bestFit="1" customWidth="1"/>
    <col min="12011" max="12012" width="15.109375" style="13" customWidth="1"/>
    <col min="12013" max="12023" width="10.21875" style="13" bestFit="1" customWidth="1"/>
    <col min="12024" max="12024" width="11.33203125" style="13" bestFit="1" customWidth="1"/>
    <col min="12025" max="12026" width="10.21875" style="13" bestFit="1" customWidth="1"/>
    <col min="12027" max="12037" width="8.88671875" style="13"/>
    <col min="12038" max="12038" width="10.21875" style="13" bestFit="1" customWidth="1"/>
    <col min="12039" max="12041" width="8.88671875" style="13"/>
    <col min="12042" max="12042" width="10.21875" style="13" bestFit="1" customWidth="1"/>
    <col min="12043" max="12262" width="8.88671875" style="13"/>
    <col min="12263" max="12263" width="18.6640625" style="13" bestFit="1" customWidth="1"/>
    <col min="12264" max="12264" width="65.109375" style="13" bestFit="1" customWidth="1"/>
    <col min="12265" max="12265" width="20.109375" style="13" bestFit="1" customWidth="1"/>
    <col min="12266" max="12266" width="15.109375" style="13" bestFit="1" customWidth="1"/>
    <col min="12267" max="12268" width="15.109375" style="13" customWidth="1"/>
    <col min="12269" max="12279" width="10.21875" style="13" bestFit="1" customWidth="1"/>
    <col min="12280" max="12280" width="11.33203125" style="13" bestFit="1" customWidth="1"/>
    <col min="12281" max="12282" width="10.21875" style="13" bestFit="1" customWidth="1"/>
    <col min="12283" max="12293" width="8.88671875" style="13"/>
    <col min="12294" max="12294" width="10.21875" style="13" bestFit="1" customWidth="1"/>
    <col min="12295" max="12297" width="8.88671875" style="13"/>
    <col min="12298" max="12298" width="10.21875" style="13" bestFit="1" customWidth="1"/>
    <col min="12299" max="12518" width="8.88671875" style="13"/>
    <col min="12519" max="12519" width="18.6640625" style="13" bestFit="1" customWidth="1"/>
    <col min="12520" max="12520" width="65.109375" style="13" bestFit="1" customWidth="1"/>
    <col min="12521" max="12521" width="20.109375" style="13" bestFit="1" customWidth="1"/>
    <col min="12522" max="12522" width="15.109375" style="13" bestFit="1" customWidth="1"/>
    <col min="12523" max="12524" width="15.109375" style="13" customWidth="1"/>
    <col min="12525" max="12535" width="10.21875" style="13" bestFit="1" customWidth="1"/>
    <col min="12536" max="12536" width="11.33203125" style="13" bestFit="1" customWidth="1"/>
    <col min="12537" max="12538" width="10.21875" style="13" bestFit="1" customWidth="1"/>
    <col min="12539" max="12549" width="8.88671875" style="13"/>
    <col min="12550" max="12550" width="10.21875" style="13" bestFit="1" customWidth="1"/>
    <col min="12551" max="12553" width="8.88671875" style="13"/>
    <col min="12554" max="12554" width="10.21875" style="13" bestFit="1" customWidth="1"/>
    <col min="12555" max="12774" width="8.88671875" style="13"/>
    <col min="12775" max="12775" width="18.6640625" style="13" bestFit="1" customWidth="1"/>
    <col min="12776" max="12776" width="65.109375" style="13" bestFit="1" customWidth="1"/>
    <col min="12777" max="12777" width="20.109375" style="13" bestFit="1" customWidth="1"/>
    <col min="12778" max="12778" width="15.109375" style="13" bestFit="1" customWidth="1"/>
    <col min="12779" max="12780" width="15.109375" style="13" customWidth="1"/>
    <col min="12781" max="12791" width="10.21875" style="13" bestFit="1" customWidth="1"/>
    <col min="12792" max="12792" width="11.33203125" style="13" bestFit="1" customWidth="1"/>
    <col min="12793" max="12794" width="10.21875" style="13" bestFit="1" customWidth="1"/>
    <col min="12795" max="12805" width="8.88671875" style="13"/>
    <col min="12806" max="12806" width="10.21875" style="13" bestFit="1" customWidth="1"/>
    <col min="12807" max="12809" width="8.88671875" style="13"/>
    <col min="12810" max="12810" width="10.21875" style="13" bestFit="1" customWidth="1"/>
    <col min="12811" max="13030" width="8.88671875" style="13"/>
    <col min="13031" max="13031" width="18.6640625" style="13" bestFit="1" customWidth="1"/>
    <col min="13032" max="13032" width="65.109375" style="13" bestFit="1" customWidth="1"/>
    <col min="13033" max="13033" width="20.109375" style="13" bestFit="1" customWidth="1"/>
    <col min="13034" max="13034" width="15.109375" style="13" bestFit="1" customWidth="1"/>
    <col min="13035" max="13036" width="15.109375" style="13" customWidth="1"/>
    <col min="13037" max="13047" width="10.21875" style="13" bestFit="1" customWidth="1"/>
    <col min="13048" max="13048" width="11.33203125" style="13" bestFit="1" customWidth="1"/>
    <col min="13049" max="13050" width="10.21875" style="13" bestFit="1" customWidth="1"/>
    <col min="13051" max="13061" width="8.88671875" style="13"/>
    <col min="13062" max="13062" width="10.21875" style="13" bestFit="1" customWidth="1"/>
    <col min="13063" max="13065" width="8.88671875" style="13"/>
    <col min="13066" max="13066" width="10.21875" style="13" bestFit="1" customWidth="1"/>
    <col min="13067" max="13286" width="8.88671875" style="13"/>
    <col min="13287" max="13287" width="18.6640625" style="13" bestFit="1" customWidth="1"/>
    <col min="13288" max="13288" width="65.109375" style="13" bestFit="1" customWidth="1"/>
    <col min="13289" max="13289" width="20.109375" style="13" bestFit="1" customWidth="1"/>
    <col min="13290" max="13290" width="15.109375" style="13" bestFit="1" customWidth="1"/>
    <col min="13291" max="13292" width="15.109375" style="13" customWidth="1"/>
    <col min="13293" max="13303" width="10.21875" style="13" bestFit="1" customWidth="1"/>
    <col min="13304" max="13304" width="11.33203125" style="13" bestFit="1" customWidth="1"/>
    <col min="13305" max="13306" width="10.21875" style="13" bestFit="1" customWidth="1"/>
    <col min="13307" max="13317" width="8.88671875" style="13"/>
    <col min="13318" max="13318" width="10.21875" style="13" bestFit="1" customWidth="1"/>
    <col min="13319" max="13321" width="8.88671875" style="13"/>
    <col min="13322" max="13322" width="10.21875" style="13" bestFit="1" customWidth="1"/>
    <col min="13323" max="13542" width="8.88671875" style="13"/>
    <col min="13543" max="13543" width="18.6640625" style="13" bestFit="1" customWidth="1"/>
    <col min="13544" max="13544" width="65.109375" style="13" bestFit="1" customWidth="1"/>
    <col min="13545" max="13545" width="20.109375" style="13" bestFit="1" customWidth="1"/>
    <col min="13546" max="13546" width="15.109375" style="13" bestFit="1" customWidth="1"/>
    <col min="13547" max="13548" width="15.109375" style="13" customWidth="1"/>
    <col min="13549" max="13559" width="10.21875" style="13" bestFit="1" customWidth="1"/>
    <col min="13560" max="13560" width="11.33203125" style="13" bestFit="1" customWidth="1"/>
    <col min="13561" max="13562" width="10.21875" style="13" bestFit="1" customWidth="1"/>
    <col min="13563" max="13573" width="8.88671875" style="13"/>
    <col min="13574" max="13574" width="10.21875" style="13" bestFit="1" customWidth="1"/>
    <col min="13575" max="13577" width="8.88671875" style="13"/>
    <col min="13578" max="13578" width="10.21875" style="13" bestFit="1" customWidth="1"/>
    <col min="13579" max="13798" width="8.88671875" style="13"/>
    <col min="13799" max="13799" width="18.6640625" style="13" bestFit="1" customWidth="1"/>
    <col min="13800" max="13800" width="65.109375" style="13" bestFit="1" customWidth="1"/>
    <col min="13801" max="13801" width="20.109375" style="13" bestFit="1" customWidth="1"/>
    <col min="13802" max="13802" width="15.109375" style="13" bestFit="1" customWidth="1"/>
    <col min="13803" max="13804" width="15.109375" style="13" customWidth="1"/>
    <col min="13805" max="13815" width="10.21875" style="13" bestFit="1" customWidth="1"/>
    <col min="13816" max="13816" width="11.33203125" style="13" bestFit="1" customWidth="1"/>
    <col min="13817" max="13818" width="10.21875" style="13" bestFit="1" customWidth="1"/>
    <col min="13819" max="13829" width="8.88671875" style="13"/>
    <col min="13830" max="13830" width="10.21875" style="13" bestFit="1" customWidth="1"/>
    <col min="13831" max="13833" width="8.88671875" style="13"/>
    <col min="13834" max="13834" width="10.21875" style="13" bestFit="1" customWidth="1"/>
    <col min="13835" max="14054" width="8.88671875" style="13"/>
    <col min="14055" max="14055" width="18.6640625" style="13" bestFit="1" customWidth="1"/>
    <col min="14056" max="14056" width="65.109375" style="13" bestFit="1" customWidth="1"/>
    <col min="14057" max="14057" width="20.109375" style="13" bestFit="1" customWidth="1"/>
    <col min="14058" max="14058" width="15.109375" style="13" bestFit="1" customWidth="1"/>
    <col min="14059" max="14060" width="15.109375" style="13" customWidth="1"/>
    <col min="14061" max="14071" width="10.21875" style="13" bestFit="1" customWidth="1"/>
    <col min="14072" max="14072" width="11.33203125" style="13" bestFit="1" customWidth="1"/>
    <col min="14073" max="14074" width="10.21875" style="13" bestFit="1" customWidth="1"/>
    <col min="14075" max="14085" width="8.88671875" style="13"/>
    <col min="14086" max="14086" width="10.21875" style="13" bestFit="1" customWidth="1"/>
    <col min="14087" max="14089" width="8.88671875" style="13"/>
    <col min="14090" max="14090" width="10.21875" style="13" bestFit="1" customWidth="1"/>
    <col min="14091" max="14310" width="8.88671875" style="13"/>
    <col min="14311" max="14311" width="18.6640625" style="13" bestFit="1" customWidth="1"/>
    <col min="14312" max="14312" width="65.109375" style="13" bestFit="1" customWidth="1"/>
    <col min="14313" max="14313" width="20.109375" style="13" bestFit="1" customWidth="1"/>
    <col min="14314" max="14314" width="15.109375" style="13" bestFit="1" customWidth="1"/>
    <col min="14315" max="14316" width="15.109375" style="13" customWidth="1"/>
    <col min="14317" max="14327" width="10.21875" style="13" bestFit="1" customWidth="1"/>
    <col min="14328" max="14328" width="11.33203125" style="13" bestFit="1" customWidth="1"/>
    <col min="14329" max="14330" width="10.21875" style="13" bestFit="1" customWidth="1"/>
    <col min="14331" max="14341" width="8.88671875" style="13"/>
    <col min="14342" max="14342" width="10.21875" style="13" bestFit="1" customWidth="1"/>
    <col min="14343" max="14345" width="8.88671875" style="13"/>
    <col min="14346" max="14346" width="10.21875" style="13" bestFit="1" customWidth="1"/>
    <col min="14347" max="14566" width="8.88671875" style="13"/>
    <col min="14567" max="14567" width="18.6640625" style="13" bestFit="1" customWidth="1"/>
    <col min="14568" max="14568" width="65.109375" style="13" bestFit="1" customWidth="1"/>
    <col min="14569" max="14569" width="20.109375" style="13" bestFit="1" customWidth="1"/>
    <col min="14570" max="14570" width="15.109375" style="13" bestFit="1" customWidth="1"/>
    <col min="14571" max="14572" width="15.109375" style="13" customWidth="1"/>
    <col min="14573" max="14583" width="10.21875" style="13" bestFit="1" customWidth="1"/>
    <col min="14584" max="14584" width="11.33203125" style="13" bestFit="1" customWidth="1"/>
    <col min="14585" max="14586" width="10.21875" style="13" bestFit="1" customWidth="1"/>
    <col min="14587" max="14597" width="8.88671875" style="13"/>
    <col min="14598" max="14598" width="10.21875" style="13" bestFit="1" customWidth="1"/>
    <col min="14599" max="14601" width="8.88671875" style="13"/>
    <col min="14602" max="14602" width="10.21875" style="13" bestFit="1" customWidth="1"/>
    <col min="14603" max="14822" width="8.88671875" style="13"/>
    <col min="14823" max="14823" width="18.6640625" style="13" bestFit="1" customWidth="1"/>
    <col min="14824" max="14824" width="65.109375" style="13" bestFit="1" customWidth="1"/>
    <col min="14825" max="14825" width="20.109375" style="13" bestFit="1" customWidth="1"/>
    <col min="14826" max="14826" width="15.109375" style="13" bestFit="1" customWidth="1"/>
    <col min="14827" max="14828" width="15.109375" style="13" customWidth="1"/>
    <col min="14829" max="14839" width="10.21875" style="13" bestFit="1" customWidth="1"/>
    <col min="14840" max="14840" width="11.33203125" style="13" bestFit="1" customWidth="1"/>
    <col min="14841" max="14842" width="10.21875" style="13" bestFit="1" customWidth="1"/>
    <col min="14843" max="14853" width="8.88671875" style="13"/>
    <col min="14854" max="14854" width="10.21875" style="13" bestFit="1" customWidth="1"/>
    <col min="14855" max="14857" width="8.88671875" style="13"/>
    <col min="14858" max="14858" width="10.21875" style="13" bestFit="1" customWidth="1"/>
    <col min="14859" max="15078" width="8.88671875" style="13"/>
    <col min="15079" max="15079" width="18.6640625" style="13" bestFit="1" customWidth="1"/>
    <col min="15080" max="15080" width="65.109375" style="13" bestFit="1" customWidth="1"/>
    <col min="15081" max="15081" width="20.109375" style="13" bestFit="1" customWidth="1"/>
    <col min="15082" max="15082" width="15.109375" style="13" bestFit="1" customWidth="1"/>
    <col min="15083" max="15084" width="15.109375" style="13" customWidth="1"/>
    <col min="15085" max="15095" width="10.21875" style="13" bestFit="1" customWidth="1"/>
    <col min="15096" max="15096" width="11.33203125" style="13" bestFit="1" customWidth="1"/>
    <col min="15097" max="15098" width="10.21875" style="13" bestFit="1" customWidth="1"/>
    <col min="15099" max="15109" width="8.88671875" style="13"/>
    <col min="15110" max="15110" width="10.21875" style="13" bestFit="1" customWidth="1"/>
    <col min="15111" max="15113" width="8.88671875" style="13"/>
    <col min="15114" max="15114" width="10.21875" style="13" bestFit="1" customWidth="1"/>
    <col min="15115" max="15334" width="8.88671875" style="13"/>
    <col min="15335" max="15335" width="18.6640625" style="13" bestFit="1" customWidth="1"/>
    <col min="15336" max="15336" width="65.109375" style="13" bestFit="1" customWidth="1"/>
    <col min="15337" max="15337" width="20.109375" style="13" bestFit="1" customWidth="1"/>
    <col min="15338" max="15338" width="15.109375" style="13" bestFit="1" customWidth="1"/>
    <col min="15339" max="15340" width="15.109375" style="13" customWidth="1"/>
    <col min="15341" max="15351" width="10.21875" style="13" bestFit="1" customWidth="1"/>
    <col min="15352" max="15352" width="11.33203125" style="13" bestFit="1" customWidth="1"/>
    <col min="15353" max="15354" width="10.21875" style="13" bestFit="1" customWidth="1"/>
    <col min="15355" max="15365" width="8.88671875" style="13"/>
    <col min="15366" max="15366" width="10.21875" style="13" bestFit="1" customWidth="1"/>
    <col min="15367" max="15369" width="8.88671875" style="13"/>
    <col min="15370" max="15370" width="10.21875" style="13" bestFit="1" customWidth="1"/>
    <col min="15371" max="15590" width="8.88671875" style="13"/>
    <col min="15591" max="15591" width="18.6640625" style="13" bestFit="1" customWidth="1"/>
    <col min="15592" max="15592" width="65.109375" style="13" bestFit="1" customWidth="1"/>
    <col min="15593" max="15593" width="20.109375" style="13" bestFit="1" customWidth="1"/>
    <col min="15594" max="15594" width="15.109375" style="13" bestFit="1" customWidth="1"/>
    <col min="15595" max="15596" width="15.109375" style="13" customWidth="1"/>
    <col min="15597" max="15607" width="10.21875" style="13" bestFit="1" customWidth="1"/>
    <col min="15608" max="15608" width="11.33203125" style="13" bestFit="1" customWidth="1"/>
    <col min="15609" max="15610" width="10.21875" style="13" bestFit="1" customWidth="1"/>
    <col min="15611" max="15621" width="8.88671875" style="13"/>
    <col min="15622" max="15622" width="10.21875" style="13" bestFit="1" customWidth="1"/>
    <col min="15623" max="15625" width="8.88671875" style="13"/>
    <col min="15626" max="15626" width="10.21875" style="13" bestFit="1" customWidth="1"/>
    <col min="15627" max="15846" width="8.88671875" style="13"/>
    <col min="15847" max="15847" width="18.6640625" style="13" bestFit="1" customWidth="1"/>
    <col min="15848" max="15848" width="65.109375" style="13" bestFit="1" customWidth="1"/>
    <col min="15849" max="15849" width="20.109375" style="13" bestFit="1" customWidth="1"/>
    <col min="15850" max="15850" width="15.109375" style="13" bestFit="1" customWidth="1"/>
    <col min="15851" max="15852" width="15.109375" style="13" customWidth="1"/>
    <col min="15853" max="15863" width="10.21875" style="13" bestFit="1" customWidth="1"/>
    <col min="15864" max="15864" width="11.33203125" style="13" bestFit="1" customWidth="1"/>
    <col min="15865" max="15866" width="10.21875" style="13" bestFit="1" customWidth="1"/>
    <col min="15867" max="15877" width="8.88671875" style="13"/>
    <col min="15878" max="15878" width="10.21875" style="13" bestFit="1" customWidth="1"/>
    <col min="15879" max="15881" width="8.88671875" style="13"/>
    <col min="15882" max="15882" width="10.21875" style="13" bestFit="1" customWidth="1"/>
    <col min="15883" max="16102" width="8.88671875" style="13"/>
    <col min="16103" max="16103" width="18.6640625" style="13" bestFit="1" customWidth="1"/>
    <col min="16104" max="16104" width="65.109375" style="13" bestFit="1" customWidth="1"/>
    <col min="16105" max="16105" width="20.109375" style="13" bestFit="1" customWidth="1"/>
    <col min="16106" max="16106" width="15.109375" style="13" bestFit="1" customWidth="1"/>
    <col min="16107" max="16108" width="15.109375" style="13" customWidth="1"/>
    <col min="16109" max="16119" width="10.21875" style="13" bestFit="1" customWidth="1"/>
    <col min="16120" max="16120" width="11.33203125" style="13" bestFit="1" customWidth="1"/>
    <col min="16121" max="16122" width="10.21875" style="13" bestFit="1" customWidth="1"/>
    <col min="16123" max="16133" width="8.88671875" style="13"/>
    <col min="16134" max="16134" width="10.21875" style="13" bestFit="1" customWidth="1"/>
    <col min="16135" max="16137" width="8.88671875" style="13"/>
    <col min="16138" max="16138" width="10.21875" style="13" bestFit="1" customWidth="1"/>
    <col min="16139" max="16384" width="8.88671875" style="13"/>
  </cols>
  <sheetData>
    <row r="1" spans="2:29" ht="30" customHeight="1" x14ac:dyDescent="0.2">
      <c r="B1" s="17" t="s">
        <v>128</v>
      </c>
      <c r="Q1" s="18" t="s">
        <v>125</v>
      </c>
    </row>
    <row r="2" spans="2:29" ht="15" customHeight="1" x14ac:dyDescent="0.2">
      <c r="B2" s="51" t="s">
        <v>122</v>
      </c>
      <c r="C2" s="64" t="s">
        <v>10</v>
      </c>
      <c r="D2" s="65" t="s">
        <v>143</v>
      </c>
      <c r="E2" s="64" t="s">
        <v>60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2:29" s="3" customFormat="1" ht="15" customHeight="1" x14ac:dyDescent="0.2">
      <c r="B3" s="52"/>
      <c r="C3" s="64"/>
      <c r="D3" s="65"/>
      <c r="E3" s="47" t="s">
        <v>141</v>
      </c>
      <c r="F3" s="47"/>
      <c r="G3" s="47"/>
      <c r="H3" s="47"/>
      <c r="I3" s="47"/>
      <c r="J3" s="47"/>
      <c r="K3" s="47"/>
      <c r="L3" s="47"/>
      <c r="M3" s="47"/>
      <c r="N3" s="47" t="s">
        <v>142</v>
      </c>
      <c r="O3" s="47"/>
      <c r="P3" s="47"/>
      <c r="Q3" s="47" t="s">
        <v>44</v>
      </c>
    </row>
    <row r="4" spans="2:29" s="3" customFormat="1" ht="15" customHeight="1" x14ac:dyDescent="0.2">
      <c r="B4" s="53"/>
      <c r="C4" s="64"/>
      <c r="D4" s="65"/>
      <c r="E4" s="20" t="s">
        <v>11</v>
      </c>
      <c r="F4" s="20" t="s">
        <v>0</v>
      </c>
      <c r="G4" s="20" t="s">
        <v>1</v>
      </c>
      <c r="H4" s="20" t="s">
        <v>2</v>
      </c>
      <c r="I4" s="20" t="s">
        <v>3</v>
      </c>
      <c r="J4" s="20" t="s">
        <v>4</v>
      </c>
      <c r="K4" s="20" t="s">
        <v>5</v>
      </c>
      <c r="L4" s="20" t="s">
        <v>6</v>
      </c>
      <c r="M4" s="20" t="s">
        <v>7</v>
      </c>
      <c r="N4" s="20" t="s">
        <v>56</v>
      </c>
      <c r="O4" s="20" t="s">
        <v>8</v>
      </c>
      <c r="P4" s="20" t="s">
        <v>9</v>
      </c>
      <c r="Q4" s="47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2:29" s="3" customFormat="1" ht="36" x14ac:dyDescent="0.2">
      <c r="B5" s="35">
        <v>1</v>
      </c>
      <c r="C5" s="39" t="s">
        <v>138</v>
      </c>
      <c r="D5" s="36">
        <v>550</v>
      </c>
      <c r="E5" s="37">
        <v>66736</v>
      </c>
      <c r="F5" s="37">
        <v>72302</v>
      </c>
      <c r="G5" s="37">
        <v>82136</v>
      </c>
      <c r="H5" s="37">
        <v>119969</v>
      </c>
      <c r="I5" s="37">
        <v>114312</v>
      </c>
      <c r="J5" s="37">
        <v>100741</v>
      </c>
      <c r="K5" s="37">
        <v>85954</v>
      </c>
      <c r="L5" s="37">
        <v>66527</v>
      </c>
      <c r="M5" s="37">
        <v>80855</v>
      </c>
      <c r="N5" s="37">
        <v>85369</v>
      </c>
      <c r="O5" s="37">
        <v>83350</v>
      </c>
      <c r="P5" s="37">
        <v>78907</v>
      </c>
      <c r="Q5" s="33">
        <f>SUM(E5:P5)</f>
        <v>1037158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2:29" ht="15" customHeight="1" x14ac:dyDescent="0.2">
      <c r="B6" s="35">
        <v>2</v>
      </c>
      <c r="C6" s="7" t="s">
        <v>15</v>
      </c>
      <c r="D6" s="32">
        <v>86</v>
      </c>
      <c r="E6" s="38">
        <v>8679</v>
      </c>
      <c r="F6" s="38">
        <v>9007</v>
      </c>
      <c r="G6" s="38">
        <v>10387</v>
      </c>
      <c r="H6" s="38">
        <v>16531</v>
      </c>
      <c r="I6" s="38">
        <v>16693</v>
      </c>
      <c r="J6" s="38">
        <v>15569</v>
      </c>
      <c r="K6" s="38">
        <v>12179</v>
      </c>
      <c r="L6" s="38">
        <v>9600</v>
      </c>
      <c r="M6" s="38">
        <v>14490</v>
      </c>
      <c r="N6" s="38">
        <v>15374</v>
      </c>
      <c r="O6" s="38">
        <v>15558</v>
      </c>
      <c r="P6" s="38">
        <v>13500</v>
      </c>
      <c r="Q6" s="33">
        <f>SUM(E6:P6)</f>
        <v>157567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2:29" ht="15" customHeight="1" x14ac:dyDescent="0.2">
      <c r="B7" s="35">
        <v>3</v>
      </c>
      <c r="C7" s="7" t="s">
        <v>71</v>
      </c>
      <c r="D7" s="32">
        <v>34</v>
      </c>
      <c r="E7" s="38">
        <v>3168</v>
      </c>
      <c r="F7" s="38">
        <v>3239</v>
      </c>
      <c r="G7" s="38">
        <v>3361</v>
      </c>
      <c r="H7" s="38">
        <v>4891</v>
      </c>
      <c r="I7" s="38">
        <v>4968</v>
      </c>
      <c r="J7" s="38">
        <v>4440</v>
      </c>
      <c r="K7" s="38">
        <v>3933</v>
      </c>
      <c r="L7" s="38">
        <v>3468</v>
      </c>
      <c r="M7" s="38">
        <v>4734</v>
      </c>
      <c r="N7" s="38">
        <v>5825</v>
      </c>
      <c r="O7" s="38">
        <v>5461</v>
      </c>
      <c r="P7" s="38">
        <v>5103</v>
      </c>
      <c r="Q7" s="33">
        <f>SUM(E7:P7)</f>
        <v>52591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2:29" ht="15" customHeight="1" x14ac:dyDescent="0.2">
      <c r="B8" s="35">
        <v>4</v>
      </c>
      <c r="C8" s="7" t="s">
        <v>65</v>
      </c>
      <c r="D8" s="45">
        <v>33</v>
      </c>
      <c r="E8" s="38">
        <v>4726</v>
      </c>
      <c r="F8" s="38">
        <v>4995</v>
      </c>
      <c r="G8" s="38">
        <v>5160</v>
      </c>
      <c r="H8" s="38">
        <v>7784</v>
      </c>
      <c r="I8" s="38">
        <v>7830</v>
      </c>
      <c r="J8" s="38">
        <v>7383</v>
      </c>
      <c r="K8" s="38">
        <v>5438</v>
      </c>
      <c r="L8" s="38">
        <v>4707</v>
      </c>
      <c r="M8" s="38">
        <v>6135</v>
      </c>
      <c r="N8" s="38">
        <v>6613</v>
      </c>
      <c r="O8" s="38">
        <v>6223</v>
      </c>
      <c r="P8" s="38">
        <v>5899</v>
      </c>
      <c r="Q8" s="33">
        <f>SUM(E8:P8)</f>
        <v>72893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2:29" ht="15" customHeight="1" x14ac:dyDescent="0.2">
      <c r="B9" s="35">
        <v>5</v>
      </c>
      <c r="C9" s="6" t="s">
        <v>46</v>
      </c>
      <c r="D9" s="32">
        <v>48</v>
      </c>
      <c r="E9" s="43">
        <v>4027</v>
      </c>
      <c r="F9" s="43">
        <v>4278</v>
      </c>
      <c r="G9" s="43">
        <v>4470</v>
      </c>
      <c r="H9" s="43">
        <v>7395</v>
      </c>
      <c r="I9" s="43">
        <v>6591</v>
      </c>
      <c r="J9" s="43">
        <v>6120</v>
      </c>
      <c r="K9" s="43">
        <v>5290</v>
      </c>
      <c r="L9" s="43">
        <v>4303</v>
      </c>
      <c r="M9" s="43">
        <v>5044</v>
      </c>
      <c r="N9" s="43">
        <v>5611</v>
      </c>
      <c r="O9" s="43">
        <v>5043</v>
      </c>
      <c r="P9" s="43">
        <v>4877</v>
      </c>
      <c r="Q9" s="33">
        <f t="shared" ref="Q9:Q39" si="0">SUM(E9:P9)</f>
        <v>63049</v>
      </c>
    </row>
    <row r="10" spans="2:29" ht="15" customHeight="1" x14ac:dyDescent="0.2">
      <c r="B10" s="35">
        <v>6</v>
      </c>
      <c r="C10" s="6" t="s">
        <v>47</v>
      </c>
      <c r="D10" s="32">
        <v>41</v>
      </c>
      <c r="E10" s="43">
        <v>5031</v>
      </c>
      <c r="F10" s="43">
        <v>5170</v>
      </c>
      <c r="G10" s="43">
        <v>5537</v>
      </c>
      <c r="H10" s="43">
        <v>8363</v>
      </c>
      <c r="I10" s="43">
        <v>7377</v>
      </c>
      <c r="J10" s="43">
        <v>6906</v>
      </c>
      <c r="K10" s="43">
        <v>5910</v>
      </c>
      <c r="L10" s="43">
        <v>4979</v>
      </c>
      <c r="M10" s="43">
        <v>6032</v>
      </c>
      <c r="N10" s="43">
        <v>9401</v>
      </c>
      <c r="O10" s="43">
        <v>9246</v>
      </c>
      <c r="P10" s="43">
        <v>8579</v>
      </c>
      <c r="Q10" s="33">
        <f t="shared" si="0"/>
        <v>82531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2:29" ht="15" customHeight="1" x14ac:dyDescent="0.2">
      <c r="B11" s="35">
        <v>7</v>
      </c>
      <c r="C11" s="7" t="s">
        <v>13</v>
      </c>
      <c r="D11" s="32">
        <v>101</v>
      </c>
      <c r="E11" s="43">
        <v>9071</v>
      </c>
      <c r="F11" s="43">
        <v>9549</v>
      </c>
      <c r="G11" s="43">
        <v>12158</v>
      </c>
      <c r="H11" s="43">
        <v>20992</v>
      </c>
      <c r="I11" s="43">
        <v>18216</v>
      </c>
      <c r="J11" s="43">
        <v>16502</v>
      </c>
      <c r="K11" s="43">
        <v>11723</v>
      </c>
      <c r="L11" s="43">
        <v>10324</v>
      </c>
      <c r="M11" s="43">
        <v>14975</v>
      </c>
      <c r="N11" s="43">
        <v>16261</v>
      </c>
      <c r="O11" s="43">
        <v>15872</v>
      </c>
      <c r="P11" s="43">
        <v>13813</v>
      </c>
      <c r="Q11" s="33">
        <f t="shared" si="0"/>
        <v>169456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2:29" ht="15" customHeight="1" x14ac:dyDescent="0.2">
      <c r="B12" s="35">
        <v>8</v>
      </c>
      <c r="C12" s="7" t="s">
        <v>79</v>
      </c>
      <c r="D12" s="32">
        <v>47</v>
      </c>
      <c r="E12" s="38">
        <v>2422</v>
      </c>
      <c r="F12" s="38">
        <v>2632</v>
      </c>
      <c r="G12" s="38">
        <v>4116</v>
      </c>
      <c r="H12" s="38">
        <v>7563</v>
      </c>
      <c r="I12" s="38">
        <v>7526</v>
      </c>
      <c r="J12" s="38">
        <v>6335</v>
      </c>
      <c r="K12" s="38">
        <v>3453</v>
      </c>
      <c r="L12" s="38">
        <v>3041</v>
      </c>
      <c r="M12" s="38">
        <v>5008</v>
      </c>
      <c r="N12" s="38">
        <v>5964</v>
      </c>
      <c r="O12" s="38">
        <v>5988</v>
      </c>
      <c r="P12" s="38">
        <v>4038</v>
      </c>
      <c r="Q12" s="33">
        <f t="shared" si="0"/>
        <v>58086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2:29" ht="15" customHeight="1" x14ac:dyDescent="0.2">
      <c r="B13" s="35">
        <v>9</v>
      </c>
      <c r="C13" s="6" t="s">
        <v>48</v>
      </c>
      <c r="D13" s="32">
        <v>31</v>
      </c>
      <c r="E13" s="32">
        <v>3642</v>
      </c>
      <c r="F13" s="32">
        <v>4923</v>
      </c>
      <c r="G13" s="32">
        <v>5585</v>
      </c>
      <c r="H13" s="46">
        <v>7875</v>
      </c>
      <c r="I13" s="46">
        <v>8899</v>
      </c>
      <c r="J13" s="46">
        <v>8459</v>
      </c>
      <c r="K13" s="46">
        <v>6334</v>
      </c>
      <c r="L13" s="46">
        <v>4719</v>
      </c>
      <c r="M13" s="46">
        <v>4415</v>
      </c>
      <c r="N13" s="46">
        <v>5118</v>
      </c>
      <c r="O13" s="46">
        <v>4832</v>
      </c>
      <c r="P13" s="46">
        <v>4470</v>
      </c>
      <c r="Q13" s="33">
        <f t="shared" si="0"/>
        <v>69271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2:29" s="1" customFormat="1" ht="15" customHeight="1" x14ac:dyDescent="0.15">
      <c r="B14" s="35">
        <v>10</v>
      </c>
      <c r="C14" s="7" t="s">
        <v>24</v>
      </c>
      <c r="D14" s="32">
        <v>115</v>
      </c>
      <c r="E14" s="38">
        <v>7315</v>
      </c>
      <c r="F14" s="38">
        <v>8234</v>
      </c>
      <c r="G14" s="38">
        <v>10078</v>
      </c>
      <c r="H14" s="38">
        <v>16962</v>
      </c>
      <c r="I14" s="38">
        <v>7321</v>
      </c>
      <c r="J14" s="38">
        <v>15619</v>
      </c>
      <c r="K14" s="38">
        <v>11175</v>
      </c>
      <c r="L14" s="44">
        <v>8376</v>
      </c>
      <c r="M14" s="38">
        <v>9296</v>
      </c>
      <c r="N14" s="38">
        <v>12060</v>
      </c>
      <c r="O14" s="38">
        <v>12065</v>
      </c>
      <c r="P14" s="38">
        <v>8176</v>
      </c>
      <c r="Q14" s="33">
        <f>SUM(E14:P14)</f>
        <v>126677</v>
      </c>
    </row>
    <row r="15" spans="2:29" s="1" customFormat="1" ht="15" customHeight="1" x14ac:dyDescent="0.15">
      <c r="B15" s="35">
        <v>11</v>
      </c>
      <c r="C15" s="7" t="s">
        <v>22</v>
      </c>
      <c r="D15" s="32">
        <v>128</v>
      </c>
      <c r="E15" s="38">
        <v>7198</v>
      </c>
      <c r="F15" s="38">
        <v>8104</v>
      </c>
      <c r="G15" s="38">
        <v>12017</v>
      </c>
      <c r="H15" s="38">
        <v>16748</v>
      </c>
      <c r="I15" s="38">
        <v>7528</v>
      </c>
      <c r="J15" s="38">
        <v>15597</v>
      </c>
      <c r="K15" s="38">
        <v>10661</v>
      </c>
      <c r="L15" s="38">
        <v>7615</v>
      </c>
      <c r="M15" s="38">
        <v>8011</v>
      </c>
      <c r="N15" s="38">
        <v>10642</v>
      </c>
      <c r="O15" s="38">
        <v>10658</v>
      </c>
      <c r="P15" s="38">
        <v>7904</v>
      </c>
      <c r="Q15" s="33">
        <f t="shared" si="0"/>
        <v>122683</v>
      </c>
    </row>
    <row r="16" spans="2:29" s="1" customFormat="1" ht="15" customHeight="1" x14ac:dyDescent="0.15">
      <c r="B16" s="35">
        <v>12</v>
      </c>
      <c r="C16" s="7" t="s">
        <v>23</v>
      </c>
      <c r="D16" s="32">
        <v>192</v>
      </c>
      <c r="E16" s="38">
        <v>10762</v>
      </c>
      <c r="F16" s="38">
        <v>13004</v>
      </c>
      <c r="G16" s="38">
        <v>18927</v>
      </c>
      <c r="H16" s="38">
        <v>27350</v>
      </c>
      <c r="I16" s="38">
        <v>7914</v>
      </c>
      <c r="J16" s="38">
        <v>23797</v>
      </c>
      <c r="K16" s="38">
        <v>17046</v>
      </c>
      <c r="L16" s="38">
        <v>12324</v>
      </c>
      <c r="M16" s="38">
        <v>12385</v>
      </c>
      <c r="N16" s="38">
        <v>15973</v>
      </c>
      <c r="O16" s="38">
        <v>15796</v>
      </c>
      <c r="P16" s="38">
        <v>11050</v>
      </c>
      <c r="Q16" s="33">
        <f t="shared" si="0"/>
        <v>186328</v>
      </c>
    </row>
    <row r="17" spans="2:17" s="1" customFormat="1" ht="15" customHeight="1" x14ac:dyDescent="0.15">
      <c r="B17" s="35">
        <v>13</v>
      </c>
      <c r="C17" s="7" t="s">
        <v>25</v>
      </c>
      <c r="D17" s="32">
        <v>256</v>
      </c>
      <c r="E17" s="38">
        <v>20344</v>
      </c>
      <c r="F17" s="38">
        <v>22697</v>
      </c>
      <c r="G17" s="38">
        <v>26794</v>
      </c>
      <c r="H17" s="38">
        <v>38286</v>
      </c>
      <c r="I17" s="38">
        <v>13710</v>
      </c>
      <c r="J17" s="38">
        <v>32142</v>
      </c>
      <c r="K17" s="38">
        <v>23585</v>
      </c>
      <c r="L17" s="38">
        <v>15946</v>
      </c>
      <c r="M17" s="38">
        <v>15603</v>
      </c>
      <c r="N17" s="38">
        <v>20691</v>
      </c>
      <c r="O17" s="38">
        <v>21038</v>
      </c>
      <c r="P17" s="38">
        <v>16044</v>
      </c>
      <c r="Q17" s="33">
        <f t="shared" si="0"/>
        <v>266880</v>
      </c>
    </row>
    <row r="18" spans="2:17" s="1" customFormat="1" ht="15" customHeight="1" x14ac:dyDescent="0.15">
      <c r="B18" s="35">
        <v>14</v>
      </c>
      <c r="C18" s="7" t="s">
        <v>26</v>
      </c>
      <c r="D18" s="32">
        <v>182</v>
      </c>
      <c r="E18" s="38">
        <v>13508</v>
      </c>
      <c r="F18" s="38">
        <v>14945</v>
      </c>
      <c r="G18" s="38">
        <v>24068</v>
      </c>
      <c r="H18" s="38">
        <v>34680</v>
      </c>
      <c r="I18" s="38">
        <v>12414</v>
      </c>
      <c r="J18" s="38">
        <v>26918</v>
      </c>
      <c r="K18" s="38">
        <v>19185</v>
      </c>
      <c r="L18" s="38">
        <v>14968</v>
      </c>
      <c r="M18" s="38">
        <v>14372</v>
      </c>
      <c r="N18" s="38">
        <v>19096</v>
      </c>
      <c r="O18" s="38">
        <v>18115</v>
      </c>
      <c r="P18" s="38">
        <v>13697</v>
      </c>
      <c r="Q18" s="33">
        <f t="shared" si="0"/>
        <v>225966</v>
      </c>
    </row>
    <row r="19" spans="2:17" s="1" customFormat="1" ht="15" customHeight="1" x14ac:dyDescent="0.15">
      <c r="B19" s="35">
        <v>15</v>
      </c>
      <c r="C19" s="7" t="s">
        <v>30</v>
      </c>
      <c r="D19" s="32">
        <v>138</v>
      </c>
      <c r="E19" s="38">
        <v>8965</v>
      </c>
      <c r="F19" s="38">
        <v>9807</v>
      </c>
      <c r="G19" s="38">
        <v>13608</v>
      </c>
      <c r="H19" s="38">
        <v>18346</v>
      </c>
      <c r="I19" s="38">
        <v>9431</v>
      </c>
      <c r="J19" s="38">
        <v>21216</v>
      </c>
      <c r="K19" s="38">
        <v>15162</v>
      </c>
      <c r="L19" s="38">
        <v>10083</v>
      </c>
      <c r="M19" s="38">
        <v>10207</v>
      </c>
      <c r="N19" s="38">
        <v>14062</v>
      </c>
      <c r="O19" s="38">
        <v>14278</v>
      </c>
      <c r="P19" s="38">
        <v>9265</v>
      </c>
      <c r="Q19" s="33">
        <f>SUM(E19:P19)</f>
        <v>154430</v>
      </c>
    </row>
    <row r="20" spans="2:17" s="1" customFormat="1" ht="15" customHeight="1" x14ac:dyDescent="0.15">
      <c r="B20" s="35">
        <v>16</v>
      </c>
      <c r="C20" s="7" t="s">
        <v>28</v>
      </c>
      <c r="D20" s="32">
        <v>212</v>
      </c>
      <c r="E20" s="38">
        <v>14587</v>
      </c>
      <c r="F20" s="38">
        <v>16764</v>
      </c>
      <c r="G20" s="38">
        <v>23140</v>
      </c>
      <c r="H20" s="38">
        <v>35521</v>
      </c>
      <c r="I20" s="38">
        <v>19957</v>
      </c>
      <c r="J20" s="38">
        <v>30998</v>
      </c>
      <c r="K20" s="38">
        <v>22517</v>
      </c>
      <c r="L20" s="38">
        <v>16251</v>
      </c>
      <c r="M20" s="38">
        <v>19283</v>
      </c>
      <c r="N20" s="38">
        <v>23751</v>
      </c>
      <c r="O20" s="38">
        <v>22730</v>
      </c>
      <c r="P20" s="38">
        <v>18241</v>
      </c>
      <c r="Q20" s="33">
        <f t="shared" si="0"/>
        <v>263740</v>
      </c>
    </row>
    <row r="21" spans="2:17" s="1" customFormat="1" ht="15" customHeight="1" x14ac:dyDescent="0.15">
      <c r="B21" s="35">
        <v>17</v>
      </c>
      <c r="C21" s="7" t="s">
        <v>27</v>
      </c>
      <c r="D21" s="32">
        <v>180</v>
      </c>
      <c r="E21" s="38">
        <v>9136</v>
      </c>
      <c r="F21" s="38">
        <v>10567</v>
      </c>
      <c r="G21" s="38">
        <v>16967</v>
      </c>
      <c r="H21" s="38">
        <v>27089</v>
      </c>
      <c r="I21" s="38">
        <v>9078</v>
      </c>
      <c r="J21" s="38">
        <v>21208</v>
      </c>
      <c r="K21" s="38">
        <v>13655</v>
      </c>
      <c r="L21" s="38">
        <v>8187</v>
      </c>
      <c r="M21" s="38">
        <v>8301</v>
      </c>
      <c r="N21" s="38">
        <v>12993</v>
      </c>
      <c r="O21" s="38">
        <v>13970</v>
      </c>
      <c r="P21" s="38">
        <v>9110</v>
      </c>
      <c r="Q21" s="33">
        <f t="shared" si="0"/>
        <v>160261</v>
      </c>
    </row>
    <row r="22" spans="2:17" s="1" customFormat="1" ht="15" customHeight="1" x14ac:dyDescent="0.15">
      <c r="B22" s="35">
        <v>18</v>
      </c>
      <c r="C22" s="7" t="s">
        <v>31</v>
      </c>
      <c r="D22" s="32">
        <v>147</v>
      </c>
      <c r="E22" s="38">
        <v>11384</v>
      </c>
      <c r="F22" s="38">
        <v>13130</v>
      </c>
      <c r="G22" s="38">
        <v>16300</v>
      </c>
      <c r="H22" s="38">
        <v>22048</v>
      </c>
      <c r="I22" s="38">
        <v>9946</v>
      </c>
      <c r="J22" s="38">
        <v>22797</v>
      </c>
      <c r="K22" s="38">
        <v>16726</v>
      </c>
      <c r="L22" s="38">
        <v>12225</v>
      </c>
      <c r="M22" s="38">
        <v>11866</v>
      </c>
      <c r="N22" s="38">
        <v>14321</v>
      </c>
      <c r="O22" s="38">
        <v>13892</v>
      </c>
      <c r="P22" s="38">
        <v>10950</v>
      </c>
      <c r="Q22" s="33">
        <f>SUM(E22:P22)</f>
        <v>175585</v>
      </c>
    </row>
    <row r="23" spans="2:17" s="1" customFormat="1" ht="15" customHeight="1" x14ac:dyDescent="0.15">
      <c r="B23" s="35">
        <v>19</v>
      </c>
      <c r="C23" s="7" t="s">
        <v>29</v>
      </c>
      <c r="D23" s="32">
        <v>99</v>
      </c>
      <c r="E23" s="38">
        <v>6605</v>
      </c>
      <c r="F23" s="38">
        <v>7397</v>
      </c>
      <c r="G23" s="38">
        <v>8984</v>
      </c>
      <c r="H23" s="38">
        <v>12492</v>
      </c>
      <c r="I23" s="38">
        <v>4874</v>
      </c>
      <c r="J23" s="38">
        <v>12624</v>
      </c>
      <c r="K23" s="38">
        <v>9194</v>
      </c>
      <c r="L23" s="38">
        <v>7465</v>
      </c>
      <c r="M23" s="38">
        <v>6803</v>
      </c>
      <c r="N23" s="38">
        <v>8743</v>
      </c>
      <c r="O23" s="38">
        <v>9361</v>
      </c>
      <c r="P23" s="38">
        <v>6878</v>
      </c>
      <c r="Q23" s="33">
        <f t="shared" si="0"/>
        <v>101420</v>
      </c>
    </row>
    <row r="24" spans="2:17" s="1" customFormat="1" ht="15" customHeight="1" x14ac:dyDescent="0.15">
      <c r="B24" s="35">
        <v>20</v>
      </c>
      <c r="C24" s="7" t="s">
        <v>33</v>
      </c>
      <c r="D24" s="32">
        <v>235</v>
      </c>
      <c r="E24" s="38">
        <v>11190</v>
      </c>
      <c r="F24" s="38">
        <v>12843</v>
      </c>
      <c r="G24" s="38">
        <v>24913</v>
      </c>
      <c r="H24" s="38">
        <v>42276</v>
      </c>
      <c r="I24" s="38">
        <v>14561</v>
      </c>
      <c r="J24" s="38">
        <v>35872</v>
      </c>
      <c r="K24" s="38">
        <v>21086</v>
      </c>
      <c r="L24" s="38">
        <v>12636</v>
      </c>
      <c r="M24" s="38">
        <v>18222</v>
      </c>
      <c r="N24" s="38">
        <v>25329</v>
      </c>
      <c r="O24" s="38">
        <v>25156</v>
      </c>
      <c r="P24" s="38">
        <v>16587</v>
      </c>
      <c r="Q24" s="33">
        <f>SUM(E24:P24)</f>
        <v>260671</v>
      </c>
    </row>
    <row r="25" spans="2:17" s="1" customFormat="1" ht="15" customHeight="1" x14ac:dyDescent="0.15">
      <c r="B25" s="35">
        <v>21</v>
      </c>
      <c r="C25" s="7" t="s">
        <v>32</v>
      </c>
      <c r="D25" s="32">
        <v>110</v>
      </c>
      <c r="E25" s="38">
        <v>7469</v>
      </c>
      <c r="F25" s="38">
        <v>8024</v>
      </c>
      <c r="G25" s="38">
        <v>12743</v>
      </c>
      <c r="H25" s="38">
        <v>16698</v>
      </c>
      <c r="I25" s="38">
        <v>8155</v>
      </c>
      <c r="J25" s="38">
        <v>15566</v>
      </c>
      <c r="K25" s="38">
        <v>10392</v>
      </c>
      <c r="L25" s="38">
        <v>7681</v>
      </c>
      <c r="M25" s="38">
        <v>8737</v>
      </c>
      <c r="N25" s="38">
        <v>14523</v>
      </c>
      <c r="O25" s="38">
        <v>15259</v>
      </c>
      <c r="P25" s="38">
        <v>10182</v>
      </c>
      <c r="Q25" s="33">
        <f t="shared" si="0"/>
        <v>135429</v>
      </c>
    </row>
    <row r="26" spans="2:17" s="1" customFormat="1" ht="15" customHeight="1" x14ac:dyDescent="0.15">
      <c r="B26" s="35">
        <v>22</v>
      </c>
      <c r="C26" s="7" t="s">
        <v>34</v>
      </c>
      <c r="D26" s="32">
        <v>143</v>
      </c>
      <c r="E26" s="38">
        <v>10254</v>
      </c>
      <c r="F26" s="38">
        <v>10836</v>
      </c>
      <c r="G26" s="38">
        <v>16445</v>
      </c>
      <c r="H26" s="38">
        <v>23822</v>
      </c>
      <c r="I26" s="38">
        <v>10770</v>
      </c>
      <c r="J26" s="38">
        <v>22729</v>
      </c>
      <c r="K26" s="38">
        <v>15045</v>
      </c>
      <c r="L26" s="38">
        <v>11932</v>
      </c>
      <c r="M26" s="38">
        <v>12354</v>
      </c>
      <c r="N26" s="38">
        <v>16546</v>
      </c>
      <c r="O26" s="38">
        <v>17171</v>
      </c>
      <c r="P26" s="38">
        <v>11780</v>
      </c>
      <c r="Q26" s="33">
        <f t="shared" si="0"/>
        <v>179684</v>
      </c>
    </row>
    <row r="27" spans="2:17" s="1" customFormat="1" ht="15" customHeight="1" x14ac:dyDescent="0.15">
      <c r="B27" s="35">
        <v>23</v>
      </c>
      <c r="C27" s="7" t="s">
        <v>35</v>
      </c>
      <c r="D27" s="32">
        <v>133</v>
      </c>
      <c r="E27" s="38">
        <v>8766</v>
      </c>
      <c r="F27" s="38">
        <v>10058</v>
      </c>
      <c r="G27" s="38">
        <v>16517</v>
      </c>
      <c r="H27" s="38">
        <v>24530</v>
      </c>
      <c r="I27" s="38">
        <v>7862</v>
      </c>
      <c r="J27" s="38">
        <v>17534</v>
      </c>
      <c r="K27" s="38">
        <v>10932</v>
      </c>
      <c r="L27" s="38">
        <v>7374</v>
      </c>
      <c r="M27" s="38">
        <v>7688</v>
      </c>
      <c r="N27" s="38">
        <v>11249</v>
      </c>
      <c r="O27" s="38">
        <v>13006</v>
      </c>
      <c r="P27" s="38">
        <v>9514</v>
      </c>
      <c r="Q27" s="33">
        <f t="shared" si="0"/>
        <v>145030</v>
      </c>
    </row>
    <row r="28" spans="2:17" s="1" customFormat="1" ht="15" customHeight="1" x14ac:dyDescent="0.15">
      <c r="B28" s="35">
        <v>24</v>
      </c>
      <c r="C28" s="7" t="s">
        <v>36</v>
      </c>
      <c r="D28" s="32">
        <v>120</v>
      </c>
      <c r="E28" s="38">
        <v>7151</v>
      </c>
      <c r="F28" s="38">
        <v>7303</v>
      </c>
      <c r="G28" s="38">
        <v>12204</v>
      </c>
      <c r="H28" s="38">
        <v>17311</v>
      </c>
      <c r="I28" s="38">
        <v>7656</v>
      </c>
      <c r="J28" s="38">
        <v>17310</v>
      </c>
      <c r="K28" s="38">
        <v>11465</v>
      </c>
      <c r="L28" s="38">
        <v>6826</v>
      </c>
      <c r="M28" s="38">
        <v>9642</v>
      </c>
      <c r="N28" s="38">
        <v>15768</v>
      </c>
      <c r="O28" s="38">
        <v>16477</v>
      </c>
      <c r="P28" s="38">
        <v>11908</v>
      </c>
      <c r="Q28" s="33">
        <f t="shared" si="0"/>
        <v>141021</v>
      </c>
    </row>
    <row r="29" spans="2:17" s="1" customFormat="1" ht="15" customHeight="1" x14ac:dyDescent="0.15">
      <c r="B29" s="35">
        <v>25</v>
      </c>
      <c r="C29" s="7" t="s">
        <v>37</v>
      </c>
      <c r="D29" s="32">
        <v>153</v>
      </c>
      <c r="E29" s="38">
        <v>8954</v>
      </c>
      <c r="F29" s="38">
        <v>9409</v>
      </c>
      <c r="G29" s="38">
        <v>13296</v>
      </c>
      <c r="H29" s="38">
        <v>18289</v>
      </c>
      <c r="I29" s="38">
        <v>8680</v>
      </c>
      <c r="J29" s="38">
        <v>20491</v>
      </c>
      <c r="K29" s="38">
        <v>12576</v>
      </c>
      <c r="L29" s="38">
        <v>8405</v>
      </c>
      <c r="M29" s="38">
        <v>8541</v>
      </c>
      <c r="N29" s="38">
        <v>10836</v>
      </c>
      <c r="O29" s="38">
        <v>11398</v>
      </c>
      <c r="P29" s="38">
        <v>9321</v>
      </c>
      <c r="Q29" s="33">
        <f t="shared" si="0"/>
        <v>140196</v>
      </c>
    </row>
    <row r="30" spans="2:17" s="1" customFormat="1" ht="15" customHeight="1" x14ac:dyDescent="0.15">
      <c r="B30" s="35">
        <v>26</v>
      </c>
      <c r="C30" s="7" t="s">
        <v>38</v>
      </c>
      <c r="D30" s="32">
        <v>125</v>
      </c>
      <c r="E30" s="38">
        <v>9982</v>
      </c>
      <c r="F30" s="38">
        <v>10918</v>
      </c>
      <c r="G30" s="38">
        <v>13791</v>
      </c>
      <c r="H30" s="38">
        <v>17999</v>
      </c>
      <c r="I30" s="38">
        <v>9670</v>
      </c>
      <c r="J30" s="38">
        <v>18198</v>
      </c>
      <c r="K30" s="38">
        <v>13002</v>
      </c>
      <c r="L30" s="38">
        <v>9654</v>
      </c>
      <c r="M30" s="38">
        <v>10534</v>
      </c>
      <c r="N30" s="38">
        <v>16032</v>
      </c>
      <c r="O30" s="38">
        <v>16859</v>
      </c>
      <c r="P30" s="38">
        <v>1266</v>
      </c>
      <c r="Q30" s="33">
        <f t="shared" si="0"/>
        <v>147905</v>
      </c>
    </row>
    <row r="31" spans="2:17" s="1" customFormat="1" ht="15" customHeight="1" x14ac:dyDescent="0.15">
      <c r="B31" s="35">
        <v>27</v>
      </c>
      <c r="C31" s="7" t="s">
        <v>39</v>
      </c>
      <c r="D31" s="32">
        <v>81</v>
      </c>
      <c r="E31" s="38">
        <v>5017</v>
      </c>
      <c r="F31" s="38">
        <v>5205</v>
      </c>
      <c r="G31" s="38">
        <v>7467</v>
      </c>
      <c r="H31" s="38">
        <v>11134</v>
      </c>
      <c r="I31" s="38">
        <v>5596</v>
      </c>
      <c r="J31" s="38">
        <v>12676</v>
      </c>
      <c r="K31" s="38">
        <v>7969</v>
      </c>
      <c r="L31" s="38">
        <v>5667</v>
      </c>
      <c r="M31" s="38">
        <v>5972</v>
      </c>
      <c r="N31" s="38">
        <v>8000</v>
      </c>
      <c r="O31" s="38">
        <v>7540</v>
      </c>
      <c r="P31" s="38">
        <v>5863</v>
      </c>
      <c r="Q31" s="33">
        <f t="shared" si="0"/>
        <v>88106</v>
      </c>
    </row>
    <row r="32" spans="2:17" s="1" customFormat="1" ht="15" customHeight="1" x14ac:dyDescent="0.15">
      <c r="B32" s="35">
        <v>28</v>
      </c>
      <c r="C32" s="7" t="s">
        <v>40</v>
      </c>
      <c r="D32" s="32">
        <v>163</v>
      </c>
      <c r="E32" s="38">
        <v>8427</v>
      </c>
      <c r="F32" s="38">
        <v>9385</v>
      </c>
      <c r="G32" s="38">
        <v>13304</v>
      </c>
      <c r="H32" s="38">
        <v>24144</v>
      </c>
      <c r="I32" s="38">
        <v>9083</v>
      </c>
      <c r="J32" s="38">
        <v>23885</v>
      </c>
      <c r="K32" s="38">
        <v>13207</v>
      </c>
      <c r="L32" s="38">
        <v>7785</v>
      </c>
      <c r="M32" s="38">
        <v>9241</v>
      </c>
      <c r="N32" s="38">
        <v>16217</v>
      </c>
      <c r="O32" s="38">
        <v>15696</v>
      </c>
      <c r="P32" s="38">
        <v>9675</v>
      </c>
      <c r="Q32" s="33">
        <f t="shared" si="0"/>
        <v>160049</v>
      </c>
    </row>
    <row r="33" spans="2:29" s="1" customFormat="1" ht="15" customHeight="1" x14ac:dyDescent="0.15">
      <c r="B33" s="35">
        <v>29</v>
      </c>
      <c r="C33" s="7" t="s">
        <v>41</v>
      </c>
      <c r="D33" s="32">
        <v>86</v>
      </c>
      <c r="E33" s="38">
        <v>7383</v>
      </c>
      <c r="F33" s="38">
        <v>7463</v>
      </c>
      <c r="G33" s="38">
        <v>8740</v>
      </c>
      <c r="H33" s="38">
        <v>11474</v>
      </c>
      <c r="I33" s="38">
        <v>7072</v>
      </c>
      <c r="J33" s="38">
        <v>11987</v>
      </c>
      <c r="K33" s="38">
        <v>8404</v>
      </c>
      <c r="L33" s="38">
        <v>7037</v>
      </c>
      <c r="M33" s="38">
        <v>8185</v>
      </c>
      <c r="N33" s="38">
        <v>9584</v>
      </c>
      <c r="O33" s="38">
        <v>10960</v>
      </c>
      <c r="P33" s="38">
        <v>9070</v>
      </c>
      <c r="Q33" s="33">
        <f t="shared" si="0"/>
        <v>107359</v>
      </c>
    </row>
    <row r="34" spans="2:29" s="1" customFormat="1" ht="15" customHeight="1" x14ac:dyDescent="0.15">
      <c r="B34" s="35">
        <v>30</v>
      </c>
      <c r="C34" s="7" t="s">
        <v>42</v>
      </c>
      <c r="D34" s="32">
        <v>103</v>
      </c>
      <c r="E34" s="38">
        <v>12045</v>
      </c>
      <c r="F34" s="38">
        <v>11008</v>
      </c>
      <c r="G34" s="38">
        <v>13834</v>
      </c>
      <c r="H34" s="38">
        <v>21932</v>
      </c>
      <c r="I34" s="38">
        <v>18092</v>
      </c>
      <c r="J34" s="38">
        <v>22544</v>
      </c>
      <c r="K34" s="38">
        <v>14168</v>
      </c>
      <c r="L34" s="38">
        <v>9671</v>
      </c>
      <c r="M34" s="38">
        <v>9410</v>
      </c>
      <c r="N34" s="38">
        <v>12954</v>
      </c>
      <c r="O34" s="38">
        <v>13007</v>
      </c>
      <c r="P34" s="38">
        <v>13391</v>
      </c>
      <c r="Q34" s="33">
        <f t="shared" si="0"/>
        <v>172056</v>
      </c>
    </row>
    <row r="35" spans="2:29" s="1" customFormat="1" ht="15" customHeight="1" x14ac:dyDescent="0.15">
      <c r="B35" s="35">
        <v>31</v>
      </c>
      <c r="C35" s="8" t="s">
        <v>43</v>
      </c>
      <c r="D35" s="32">
        <v>229</v>
      </c>
      <c r="E35" s="38">
        <v>16173</v>
      </c>
      <c r="F35" s="38">
        <v>17680</v>
      </c>
      <c r="G35" s="38">
        <v>29205</v>
      </c>
      <c r="H35" s="38">
        <v>43350</v>
      </c>
      <c r="I35" s="38">
        <v>16045</v>
      </c>
      <c r="J35" s="38">
        <v>34253</v>
      </c>
      <c r="K35" s="38">
        <v>22050</v>
      </c>
      <c r="L35" s="38">
        <v>16917</v>
      </c>
      <c r="M35" s="38">
        <v>22101</v>
      </c>
      <c r="N35" s="38">
        <v>30776</v>
      </c>
      <c r="O35" s="38">
        <v>33340</v>
      </c>
      <c r="P35" s="38">
        <v>21369</v>
      </c>
      <c r="Q35" s="33">
        <f t="shared" si="0"/>
        <v>303259</v>
      </c>
    </row>
    <row r="36" spans="2:29" ht="15" customHeight="1" x14ac:dyDescent="0.2">
      <c r="B36" s="35">
        <v>32</v>
      </c>
      <c r="C36" s="7" t="s">
        <v>20</v>
      </c>
      <c r="D36" s="32">
        <v>525</v>
      </c>
      <c r="E36" s="40">
        <v>47960</v>
      </c>
      <c r="F36" s="40">
        <v>62689</v>
      </c>
      <c r="G36" s="40">
        <v>66937</v>
      </c>
      <c r="H36" s="40">
        <v>70438</v>
      </c>
      <c r="I36" s="40">
        <v>45779</v>
      </c>
      <c r="J36" s="40">
        <v>63379</v>
      </c>
      <c r="K36" s="40">
        <v>60991</v>
      </c>
      <c r="L36" s="40">
        <v>55021</v>
      </c>
      <c r="M36" s="40">
        <v>44765</v>
      </c>
      <c r="N36" s="40">
        <v>46366</v>
      </c>
      <c r="O36" s="40">
        <v>56538</v>
      </c>
      <c r="P36" s="40">
        <v>43645</v>
      </c>
      <c r="Q36" s="33">
        <f t="shared" si="0"/>
        <v>664508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2:29" ht="15" customHeight="1" x14ac:dyDescent="0.2">
      <c r="B37" s="35">
        <v>33</v>
      </c>
      <c r="C37" s="7" t="s">
        <v>129</v>
      </c>
      <c r="D37" s="32">
        <v>53</v>
      </c>
      <c r="E37" s="43">
        <v>3232</v>
      </c>
      <c r="F37" s="43">
        <v>3283</v>
      </c>
      <c r="G37" s="43">
        <v>4016</v>
      </c>
      <c r="H37" s="43">
        <v>7682</v>
      </c>
      <c r="I37" s="43">
        <v>15137</v>
      </c>
      <c r="J37" s="43">
        <v>7352</v>
      </c>
      <c r="K37" s="43">
        <v>4638</v>
      </c>
      <c r="L37" s="43">
        <v>3491</v>
      </c>
      <c r="M37" s="43">
        <v>4123</v>
      </c>
      <c r="N37" s="43">
        <v>5237</v>
      </c>
      <c r="O37" s="43">
        <v>5205</v>
      </c>
      <c r="P37" s="43">
        <v>3913</v>
      </c>
      <c r="Q37" s="33">
        <f>SUM(E37:P37)</f>
        <v>67309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2:29" ht="15" customHeight="1" x14ac:dyDescent="0.2">
      <c r="B38" s="35">
        <v>34</v>
      </c>
      <c r="C38" s="7" t="s">
        <v>130</v>
      </c>
      <c r="D38" s="32">
        <v>55</v>
      </c>
      <c r="E38" s="43">
        <v>2969</v>
      </c>
      <c r="F38" s="43">
        <v>4216</v>
      </c>
      <c r="G38" s="43">
        <v>4484</v>
      </c>
      <c r="H38" s="43">
        <v>7568</v>
      </c>
      <c r="I38" s="43">
        <v>7550</v>
      </c>
      <c r="J38" s="43">
        <v>7283</v>
      </c>
      <c r="K38" s="43">
        <v>5465</v>
      </c>
      <c r="L38" s="43">
        <v>3906</v>
      </c>
      <c r="M38" s="43">
        <v>5020</v>
      </c>
      <c r="N38" s="43">
        <v>5743</v>
      </c>
      <c r="O38" s="43">
        <v>5832</v>
      </c>
      <c r="P38" s="43">
        <v>4680</v>
      </c>
      <c r="Q38" s="33">
        <f t="shared" si="0"/>
        <v>64716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2:29" ht="15" customHeight="1" x14ac:dyDescent="0.2">
      <c r="B39" s="35">
        <v>35</v>
      </c>
      <c r="C39" s="7" t="s">
        <v>131</v>
      </c>
      <c r="D39" s="32">
        <v>76</v>
      </c>
      <c r="E39" s="43">
        <v>4398</v>
      </c>
      <c r="F39" s="43">
        <v>4353</v>
      </c>
      <c r="G39" s="43">
        <v>5932</v>
      </c>
      <c r="H39" s="43">
        <v>10515</v>
      </c>
      <c r="I39" s="43">
        <v>10665</v>
      </c>
      <c r="J39" s="43">
        <v>9560</v>
      </c>
      <c r="K39" s="43">
        <v>6281</v>
      </c>
      <c r="L39" s="43">
        <v>5557</v>
      </c>
      <c r="M39" s="43">
        <v>9553</v>
      </c>
      <c r="N39" s="43">
        <v>10840</v>
      </c>
      <c r="O39" s="43">
        <v>10677</v>
      </c>
      <c r="P39" s="43">
        <v>7570</v>
      </c>
      <c r="Q39" s="33">
        <f t="shared" si="0"/>
        <v>95901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2:29" ht="15" customHeight="1" x14ac:dyDescent="0.2">
      <c r="B40" s="35">
        <v>36</v>
      </c>
      <c r="C40" s="7" t="s">
        <v>132</v>
      </c>
      <c r="D40" s="32">
        <v>54</v>
      </c>
      <c r="E40" s="43">
        <v>3155</v>
      </c>
      <c r="F40" s="43">
        <v>3610</v>
      </c>
      <c r="G40" s="43">
        <v>4614</v>
      </c>
      <c r="H40" s="43">
        <v>7817</v>
      </c>
      <c r="I40" s="43">
        <v>7699</v>
      </c>
      <c r="J40" s="43">
        <v>6796</v>
      </c>
      <c r="K40" s="43">
        <v>4798</v>
      </c>
      <c r="L40" s="43">
        <v>3769</v>
      </c>
      <c r="M40" s="43">
        <v>6155</v>
      </c>
      <c r="N40" s="43">
        <v>6338</v>
      </c>
      <c r="O40" s="43">
        <v>6502</v>
      </c>
      <c r="P40" s="43">
        <v>4490</v>
      </c>
      <c r="Q40" s="33">
        <f>SUM(E40:P40)</f>
        <v>65743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2:29" ht="15" customHeight="1" x14ac:dyDescent="0.2">
      <c r="B41" s="35">
        <v>37</v>
      </c>
      <c r="C41" s="25" t="s">
        <v>133</v>
      </c>
      <c r="D41" s="32">
        <v>136</v>
      </c>
      <c r="E41" s="43">
        <v>5624</v>
      </c>
      <c r="F41" s="43">
        <v>5825</v>
      </c>
      <c r="G41" s="43">
        <v>7334</v>
      </c>
      <c r="H41" s="43">
        <v>13247</v>
      </c>
      <c r="I41" s="43">
        <v>13134</v>
      </c>
      <c r="J41" s="43">
        <v>11598</v>
      </c>
      <c r="K41" s="43">
        <v>7859</v>
      </c>
      <c r="L41" s="43">
        <v>6182</v>
      </c>
      <c r="M41" s="43">
        <v>7475</v>
      </c>
      <c r="N41" s="43">
        <v>8874</v>
      </c>
      <c r="O41" s="43">
        <v>9002</v>
      </c>
      <c r="P41" s="43">
        <v>7486</v>
      </c>
      <c r="Q41" s="33">
        <f>SUM(E41:P41)</f>
        <v>103640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2:29" ht="15" customHeight="1" x14ac:dyDescent="0.2">
      <c r="B42" s="35">
        <v>38</v>
      </c>
      <c r="C42" s="7" t="s">
        <v>12</v>
      </c>
      <c r="D42" s="32">
        <v>211</v>
      </c>
      <c r="E42" s="38">
        <v>15570</v>
      </c>
      <c r="F42" s="38">
        <v>18005</v>
      </c>
      <c r="G42" s="38">
        <v>24225</v>
      </c>
      <c r="H42" s="38">
        <v>38160</v>
      </c>
      <c r="I42" s="38">
        <v>39829</v>
      </c>
      <c r="J42" s="38">
        <v>33842</v>
      </c>
      <c r="K42" s="38">
        <v>21158</v>
      </c>
      <c r="L42" s="38">
        <v>16098</v>
      </c>
      <c r="M42" s="38">
        <v>23523</v>
      </c>
      <c r="N42" s="38">
        <v>27922</v>
      </c>
      <c r="O42" s="38">
        <v>28708</v>
      </c>
      <c r="P42" s="38">
        <v>21068</v>
      </c>
      <c r="Q42" s="33">
        <f t="shared" ref="Q42" si="1">SUM(E42:P42)</f>
        <v>308108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2:29" ht="15" customHeight="1" x14ac:dyDescent="0.2">
      <c r="B43" s="35">
        <v>39</v>
      </c>
      <c r="C43" s="7" t="s">
        <v>70</v>
      </c>
      <c r="D43" s="32">
        <v>81</v>
      </c>
      <c r="E43" s="38">
        <v>841</v>
      </c>
      <c r="F43" s="38">
        <v>812</v>
      </c>
      <c r="G43" s="38">
        <v>1681</v>
      </c>
      <c r="H43" s="38">
        <v>1816</v>
      </c>
      <c r="I43" s="38">
        <v>1443</v>
      </c>
      <c r="J43" s="38">
        <v>1188</v>
      </c>
      <c r="K43" s="38">
        <v>3457</v>
      </c>
      <c r="L43" s="38">
        <v>3581</v>
      </c>
      <c r="M43" s="38">
        <v>1796</v>
      </c>
      <c r="N43" s="38">
        <v>977</v>
      </c>
      <c r="O43" s="38">
        <v>810</v>
      </c>
      <c r="P43" s="38">
        <v>1302</v>
      </c>
      <c r="Q43" s="33">
        <f>SUM(E43:P43)</f>
        <v>19704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2:29" ht="15" customHeight="1" x14ac:dyDescent="0.2">
      <c r="B44" s="35">
        <v>40</v>
      </c>
      <c r="C44" s="7" t="s">
        <v>69</v>
      </c>
      <c r="D44" s="32">
        <v>202</v>
      </c>
      <c r="E44" s="38">
        <v>2511</v>
      </c>
      <c r="F44" s="38">
        <v>4090</v>
      </c>
      <c r="G44" s="38">
        <v>4304</v>
      </c>
      <c r="H44" s="38">
        <v>5069</v>
      </c>
      <c r="I44" s="38">
        <v>3006</v>
      </c>
      <c r="J44" s="38">
        <v>5303</v>
      </c>
      <c r="K44" s="38">
        <v>4523</v>
      </c>
      <c r="L44" s="38">
        <v>3502</v>
      </c>
      <c r="M44" s="38">
        <v>1376</v>
      </c>
      <c r="N44" s="38">
        <v>1410</v>
      </c>
      <c r="O44" s="38">
        <v>2292</v>
      </c>
      <c r="P44" s="38">
        <v>2516</v>
      </c>
      <c r="Q44" s="33">
        <f t="shared" ref="Q44:Q45" si="2">SUM(E44:P44)</f>
        <v>39902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2:29" ht="15" customHeight="1" x14ac:dyDescent="0.2">
      <c r="B45" s="35">
        <v>41</v>
      </c>
      <c r="C45" s="7" t="s">
        <v>80</v>
      </c>
      <c r="D45" s="32">
        <v>48</v>
      </c>
      <c r="E45" s="38">
        <v>4915</v>
      </c>
      <c r="F45" s="38">
        <v>5145</v>
      </c>
      <c r="G45" s="38">
        <v>6544</v>
      </c>
      <c r="H45" s="38">
        <v>10058</v>
      </c>
      <c r="I45" s="38">
        <v>10609</v>
      </c>
      <c r="J45" s="38">
        <v>8521</v>
      </c>
      <c r="K45" s="38">
        <v>6914</v>
      </c>
      <c r="L45" s="38">
        <v>5080</v>
      </c>
      <c r="M45" s="38">
        <v>7817</v>
      </c>
      <c r="N45" s="38">
        <v>8447</v>
      </c>
      <c r="O45" s="38">
        <v>8338</v>
      </c>
      <c r="P45" s="38">
        <v>7703</v>
      </c>
      <c r="Q45" s="33">
        <f t="shared" si="2"/>
        <v>90091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2:29" ht="15" customHeight="1" x14ac:dyDescent="0.2">
      <c r="B46" s="35">
        <v>42</v>
      </c>
      <c r="C46" s="7" t="s">
        <v>21</v>
      </c>
      <c r="D46" s="32">
        <v>69</v>
      </c>
      <c r="E46" s="38">
        <v>9587</v>
      </c>
      <c r="F46" s="38">
        <v>10222</v>
      </c>
      <c r="G46" s="38">
        <v>10346</v>
      </c>
      <c r="H46" s="38">
        <v>9694</v>
      </c>
      <c r="I46" s="38">
        <v>13018</v>
      </c>
      <c r="J46" s="38">
        <v>9313</v>
      </c>
      <c r="K46" s="38">
        <v>10242</v>
      </c>
      <c r="L46" s="38">
        <v>9674</v>
      </c>
      <c r="M46" s="38">
        <v>9417</v>
      </c>
      <c r="N46" s="38">
        <v>9436</v>
      </c>
      <c r="O46" s="38">
        <v>8443</v>
      </c>
      <c r="P46" s="38">
        <v>9633</v>
      </c>
      <c r="Q46" s="33">
        <f>SUM(E46:P46)</f>
        <v>119025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2:29" ht="15" customHeight="1" x14ac:dyDescent="0.2">
      <c r="B47" s="48" t="s">
        <v>44</v>
      </c>
      <c r="C47" s="49"/>
      <c r="D47" s="33">
        <f>SUM(D5:D46)</f>
        <v>5811</v>
      </c>
      <c r="E47" s="33">
        <f>SUM(E5:E46)</f>
        <v>430879</v>
      </c>
      <c r="F47" s="33">
        <f t="shared" ref="F47:P47" si="3">SUM(F5:F46)</f>
        <v>483126</v>
      </c>
      <c r="G47" s="33">
        <f t="shared" si="3"/>
        <v>626669</v>
      </c>
      <c r="H47" s="33">
        <f t="shared" si="3"/>
        <v>905908</v>
      </c>
      <c r="I47" s="33">
        <f t="shared" si="3"/>
        <v>585696</v>
      </c>
      <c r="J47" s="33">
        <f t="shared" si="3"/>
        <v>812551</v>
      </c>
      <c r="K47" s="33">
        <f t="shared" si="3"/>
        <v>595742</v>
      </c>
      <c r="L47" s="33">
        <f t="shared" si="3"/>
        <v>452554</v>
      </c>
      <c r="M47" s="33">
        <f t="shared" si="3"/>
        <v>509462</v>
      </c>
      <c r="N47" s="33">
        <f t="shared" si="3"/>
        <v>627272</v>
      </c>
      <c r="O47" s="33">
        <f t="shared" si="3"/>
        <v>641692</v>
      </c>
      <c r="P47" s="33">
        <f t="shared" si="3"/>
        <v>494433</v>
      </c>
      <c r="Q47" s="33">
        <f>SUM(Q5:Q46)</f>
        <v>7165984</v>
      </c>
    </row>
    <row r="48" spans="2:29" ht="15" customHeight="1" x14ac:dyDescent="0.2">
      <c r="D48" s="34"/>
    </row>
    <row r="49" spans="4:4" ht="15" customHeight="1" x14ac:dyDescent="0.2">
      <c r="D49" s="34"/>
    </row>
    <row r="50" spans="4:4" ht="15" customHeight="1" x14ac:dyDescent="0.2">
      <c r="D50" s="34"/>
    </row>
    <row r="51" spans="4:4" ht="15" customHeight="1" x14ac:dyDescent="0.2">
      <c r="D51" s="34"/>
    </row>
    <row r="52" spans="4:4" ht="15" customHeight="1" x14ac:dyDescent="0.2">
      <c r="D52" s="34"/>
    </row>
    <row r="53" spans="4:4" ht="15" customHeight="1" x14ac:dyDescent="0.2">
      <c r="D53" s="34"/>
    </row>
    <row r="54" spans="4:4" ht="15" customHeight="1" x14ac:dyDescent="0.2">
      <c r="D54" s="34"/>
    </row>
    <row r="55" spans="4:4" ht="15" customHeight="1" x14ac:dyDescent="0.2">
      <c r="D55" s="34"/>
    </row>
    <row r="56" spans="4:4" ht="15" customHeight="1" x14ac:dyDescent="0.2">
      <c r="D56" s="34"/>
    </row>
    <row r="57" spans="4:4" ht="15" customHeight="1" x14ac:dyDescent="0.2">
      <c r="D57" s="34"/>
    </row>
    <row r="58" spans="4:4" ht="15" customHeight="1" x14ac:dyDescent="0.2">
      <c r="D58" s="34"/>
    </row>
    <row r="59" spans="4:4" ht="15" customHeight="1" x14ac:dyDescent="0.2">
      <c r="D59" s="34"/>
    </row>
    <row r="60" spans="4:4" ht="15" customHeight="1" x14ac:dyDescent="0.2">
      <c r="D60" s="34"/>
    </row>
    <row r="61" spans="4:4" ht="15" customHeight="1" x14ac:dyDescent="0.2">
      <c r="D61" s="34"/>
    </row>
    <row r="62" spans="4:4" ht="15" customHeight="1" x14ac:dyDescent="0.2">
      <c r="D62" s="34"/>
    </row>
    <row r="63" spans="4:4" ht="15" customHeight="1" x14ac:dyDescent="0.2">
      <c r="D63" s="34"/>
    </row>
    <row r="64" spans="4:4" ht="15" customHeight="1" x14ac:dyDescent="0.2">
      <c r="D64" s="34"/>
    </row>
    <row r="65" spans="4:4" ht="15" customHeight="1" x14ac:dyDescent="0.2">
      <c r="D65" s="34"/>
    </row>
    <row r="66" spans="4:4" ht="15" customHeight="1" x14ac:dyDescent="0.2">
      <c r="D66" s="34"/>
    </row>
    <row r="67" spans="4:4" ht="15" customHeight="1" x14ac:dyDescent="0.2">
      <c r="D67" s="34"/>
    </row>
    <row r="68" spans="4:4" ht="15" customHeight="1" x14ac:dyDescent="0.2">
      <c r="D68" s="34"/>
    </row>
    <row r="69" spans="4:4" ht="15" customHeight="1" x14ac:dyDescent="0.2">
      <c r="D69" s="34"/>
    </row>
    <row r="70" spans="4:4" ht="15" customHeight="1" x14ac:dyDescent="0.2">
      <c r="D70" s="34"/>
    </row>
    <row r="71" spans="4:4" ht="15" customHeight="1" x14ac:dyDescent="0.2">
      <c r="D71" s="34"/>
    </row>
    <row r="72" spans="4:4" x14ac:dyDescent="0.2">
      <c r="D72" s="34"/>
    </row>
    <row r="73" spans="4:4" x14ac:dyDescent="0.2">
      <c r="D73" s="34"/>
    </row>
    <row r="74" spans="4:4" x14ac:dyDescent="0.2">
      <c r="D74" s="34"/>
    </row>
    <row r="75" spans="4:4" x14ac:dyDescent="0.2">
      <c r="D75" s="34"/>
    </row>
    <row r="76" spans="4:4" x14ac:dyDescent="0.2">
      <c r="D76" s="34"/>
    </row>
    <row r="77" spans="4:4" x14ac:dyDescent="0.2">
      <c r="D77" s="34"/>
    </row>
  </sheetData>
  <mergeCells count="8">
    <mergeCell ref="B47:C47"/>
    <mergeCell ref="B2:B4"/>
    <mergeCell ref="C2:C4"/>
    <mergeCell ref="D2:D4"/>
    <mergeCell ref="E2:Q2"/>
    <mergeCell ref="E3:M3"/>
    <mergeCell ref="N3:P3"/>
    <mergeCell ref="Q3:Q4"/>
  </mergeCells>
  <phoneticPr fontId="2"/>
  <pageMargins left="0.7" right="0.7" top="0.75" bottom="0.75" header="0.3" footer="0.3"/>
  <pageSetup paperSize="8" scale="10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別紙１</vt:lpstr>
      <vt:lpstr>別紙２</vt:lpstr>
      <vt:lpstr>別紙３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2025-06-04T07:37:24Z</dcterms:modified>
</cp:coreProperties>
</file>