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defaultThemeVersion="202300"/>
  <mc:AlternateContent xmlns:mc="http://schemas.openxmlformats.org/markup-compatibility/2006">
    <mc:Choice Requires="x15">
      <x15ac:absPath xmlns:x15ac="http://schemas.microsoft.com/office/spreadsheetml/2010/11/ac" url="\\svmfile\filesv\401001501地域防災課\310 防災対策\1 自主防災会関係\01会議等\02防災委員長会議\第2回防災委員長会議\令和８年\02.資料\03.自主防災会保有資機材調査（松永）\"/>
    </mc:Choice>
  </mc:AlternateContent>
  <xr:revisionPtr revIDLastSave="0" documentId="13_ncr:1_{2EE82DD0-CEAC-4579-BE7B-F101277CE5D7}" xr6:coauthVersionLast="47" xr6:coauthVersionMax="47" xr10:uidLastSave="{00000000-0000-0000-0000-000000000000}"/>
  <bookViews>
    <workbookView xWindow="28680" yWindow="-120" windowWidth="29040" windowHeight="15720" xr2:uid="{A3B89B3D-CA7A-4793-86AC-78A0D8CBA121}"/>
  </bookViews>
  <sheets>
    <sheet name="個別チャート (新基準) (2)" sheetId="1" r:id="rId1"/>
  </sheets>
  <externalReferences>
    <externalReference r:id="rId2"/>
  </externalReferences>
  <definedNames>
    <definedName name="_xlnm.Print_Area" localSheetId="0">'個別チャート (新基準) (2)'!$A$2:$S$66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57" i="1" l="1"/>
  <c r="B57" i="1"/>
  <c r="C56" i="1"/>
  <c r="B56" i="1"/>
  <c r="C55" i="1"/>
  <c r="B55" i="1"/>
  <c r="C54" i="1"/>
  <c r="C53" i="1"/>
  <c r="B53" i="1"/>
  <c r="C52" i="1"/>
  <c r="C51" i="1"/>
  <c r="B51" i="1"/>
  <c r="C50" i="1"/>
  <c r="B50" i="1"/>
  <c r="C49" i="1"/>
  <c r="B49" i="1"/>
  <c r="M48" i="1"/>
  <c r="C48" i="1"/>
  <c r="B48" i="1"/>
  <c r="M47" i="1"/>
  <c r="L47" i="1"/>
  <c r="G47" i="1"/>
  <c r="D47" i="1"/>
  <c r="C47" i="1"/>
  <c r="B47" i="1"/>
  <c r="M46" i="1"/>
  <c r="G46" i="1"/>
  <c r="D46" i="1"/>
  <c r="C46" i="1"/>
  <c r="B46" i="1"/>
  <c r="M45" i="1"/>
  <c r="L45" i="1"/>
  <c r="C45" i="1"/>
  <c r="C44" i="1"/>
  <c r="B44" i="1"/>
  <c r="M43" i="1"/>
  <c r="M42" i="1"/>
  <c r="L42" i="1"/>
  <c r="C42" i="1"/>
  <c r="C41" i="1"/>
  <c r="B41" i="1"/>
  <c r="M40" i="1"/>
  <c r="C40" i="1"/>
  <c r="B40" i="1"/>
  <c r="M39" i="1"/>
  <c r="L39" i="1"/>
  <c r="G39" i="1"/>
  <c r="D39" i="1"/>
  <c r="C39" i="1"/>
  <c r="B39" i="1"/>
  <c r="G38" i="1"/>
  <c r="D38" i="1"/>
  <c r="C38" i="1"/>
  <c r="B38" i="1"/>
  <c r="M37" i="1"/>
  <c r="G37" i="1"/>
  <c r="D37" i="1"/>
  <c r="C37" i="1"/>
  <c r="B37" i="1"/>
  <c r="M36" i="1"/>
  <c r="L36" i="1"/>
  <c r="G36" i="1"/>
  <c r="D36" i="1"/>
  <c r="C36" i="1"/>
  <c r="B36" i="1"/>
  <c r="G35" i="1"/>
  <c r="D35" i="1"/>
  <c r="C35" i="1"/>
  <c r="B35" i="1"/>
  <c r="M34" i="1"/>
  <c r="G34" i="1"/>
  <c r="D34" i="1"/>
  <c r="C34" i="1"/>
  <c r="B34" i="1"/>
  <c r="M33" i="1"/>
  <c r="L33" i="1"/>
  <c r="G33" i="1"/>
  <c r="D33" i="1"/>
  <c r="C33" i="1"/>
  <c r="B33" i="1"/>
  <c r="G32" i="1"/>
  <c r="D32" i="1"/>
  <c r="C32" i="1"/>
  <c r="B32" i="1"/>
  <c r="M31" i="1"/>
  <c r="G31" i="1"/>
  <c r="D31" i="1"/>
  <c r="C31" i="1"/>
  <c r="B31" i="1"/>
  <c r="M30" i="1"/>
  <c r="L30" i="1"/>
  <c r="G30" i="1"/>
  <c r="D30" i="1"/>
  <c r="C30" i="1"/>
  <c r="B30" i="1"/>
  <c r="M29" i="1"/>
  <c r="L29" i="1"/>
  <c r="G29" i="1"/>
  <c r="D29" i="1"/>
  <c r="C29" i="1"/>
  <c r="B29" i="1"/>
  <c r="M28" i="1"/>
  <c r="L28" i="1"/>
  <c r="G28" i="1"/>
  <c r="D28" i="1"/>
  <c r="C28" i="1"/>
  <c r="B28" i="1"/>
  <c r="R27" i="1"/>
  <c r="Q27" i="1" s="1"/>
  <c r="N27" i="1"/>
  <c r="M27" i="1"/>
  <c r="L27" i="1"/>
  <c r="G27" i="1"/>
  <c r="D27" i="1"/>
  <c r="C27" i="1"/>
  <c r="B27" i="1"/>
  <c r="M26" i="1"/>
  <c r="L26" i="1"/>
  <c r="G26" i="1"/>
  <c r="D26" i="1"/>
  <c r="C26" i="1"/>
  <c r="B26" i="1"/>
  <c r="M25" i="1"/>
  <c r="L25" i="1"/>
  <c r="G25" i="1"/>
  <c r="D25" i="1"/>
  <c r="C25" i="1"/>
  <c r="B25" i="1"/>
  <c r="M24" i="1"/>
  <c r="L24" i="1"/>
  <c r="G24" i="1"/>
  <c r="D24" i="1"/>
  <c r="C24" i="1"/>
  <c r="B24" i="1"/>
  <c r="M23" i="1"/>
  <c r="L23" i="1"/>
  <c r="G23" i="1"/>
  <c r="D23" i="1"/>
  <c r="C23" i="1"/>
  <c r="B23" i="1"/>
  <c r="M22" i="1"/>
  <c r="L22" i="1"/>
  <c r="C22" i="1"/>
  <c r="B22" i="1"/>
  <c r="R21" i="1"/>
  <c r="Q21" i="1" s="1"/>
  <c r="N21" i="1"/>
  <c r="M21" i="1"/>
  <c r="L21" i="1"/>
  <c r="M20" i="1"/>
  <c r="L20" i="1"/>
  <c r="C20" i="1"/>
  <c r="R19" i="1"/>
  <c r="Q19" i="1" s="1"/>
  <c r="N19" i="1"/>
  <c r="M19" i="1"/>
  <c r="L19" i="1"/>
  <c r="C19" i="1"/>
  <c r="B19" i="1"/>
  <c r="M18" i="1"/>
  <c r="L18" i="1"/>
  <c r="C18" i="1"/>
  <c r="B18" i="1"/>
  <c r="M17" i="1"/>
  <c r="L17" i="1"/>
  <c r="C17" i="1"/>
  <c r="B17" i="1"/>
  <c r="R16" i="1"/>
  <c r="Q16" i="1" s="1"/>
  <c r="N16" i="1"/>
  <c r="M16" i="1"/>
  <c r="L16" i="1"/>
  <c r="G16" i="1"/>
  <c r="D16" i="1"/>
  <c r="C16" i="1"/>
  <c r="B16" i="1"/>
  <c r="M15" i="1"/>
  <c r="L15" i="1"/>
  <c r="G15" i="1"/>
  <c r="D15" i="1"/>
  <c r="C15" i="1"/>
  <c r="B15" i="1"/>
  <c r="M14" i="1"/>
  <c r="L14" i="1"/>
  <c r="G14" i="1"/>
  <c r="D14" i="1"/>
  <c r="C14" i="1"/>
  <c r="B14" i="1"/>
  <c r="R13" i="1"/>
  <c r="Q13" i="1" s="1"/>
  <c r="N13" i="1"/>
  <c r="M13" i="1"/>
  <c r="L13" i="1"/>
  <c r="G13" i="1"/>
  <c r="D13" i="1"/>
  <c r="C13" i="1"/>
  <c r="B13" i="1"/>
  <c r="M12" i="1"/>
  <c r="L12" i="1"/>
  <c r="G12" i="1"/>
  <c r="D12" i="1"/>
  <c r="C12" i="1"/>
  <c r="B12" i="1"/>
  <c r="R11" i="1"/>
  <c r="Q11" i="1" s="1"/>
  <c r="N11" i="1"/>
  <c r="M11" i="1"/>
  <c r="L11" i="1"/>
  <c r="C11" i="1"/>
  <c r="R10" i="1"/>
  <c r="Q10" i="1" s="1"/>
  <c r="N10" i="1"/>
  <c r="M10" i="1"/>
  <c r="L10" i="1"/>
  <c r="C10" i="1"/>
  <c r="B10" i="1"/>
  <c r="M9" i="1"/>
  <c r="L9" i="1"/>
  <c r="G9" i="1"/>
  <c r="C9" i="1"/>
  <c r="B9" i="1"/>
  <c r="M8" i="1"/>
  <c r="L8" i="1"/>
  <c r="C8" i="1"/>
  <c r="B8" i="1"/>
  <c r="M7" i="1"/>
  <c r="L7" i="1"/>
  <c r="G7" i="1"/>
  <c r="D7" i="1"/>
  <c r="C7" i="1"/>
  <c r="B7" i="1"/>
  <c r="M6" i="1"/>
  <c r="L6" i="1"/>
  <c r="G6" i="1"/>
  <c r="D6" i="1"/>
  <c r="C6" i="1"/>
  <c r="B6" i="1"/>
  <c r="R5" i="1"/>
  <c r="Q5" i="1" s="1"/>
  <c r="N5" i="1"/>
  <c r="M5" i="1"/>
  <c r="L5" i="1"/>
  <c r="G5" i="1"/>
  <c r="D5" i="1"/>
  <c r="C5" i="1"/>
  <c r="B5" i="1"/>
  <c r="C4" i="1"/>
  <c r="B4" i="1"/>
  <c r="A4" i="1"/>
  <c r="I3" i="1"/>
  <c r="F3" i="1"/>
  <c r="P53" i="1" l="1"/>
  <c r="P57" i="1"/>
  <c r="P54" i="1"/>
  <c r="P55" i="1"/>
  <c r="F60" i="1"/>
  <c r="P56" i="1"/>
</calcChain>
</file>

<file path=xl/sharedStrings.xml><?xml version="1.0" encoding="utf-8"?>
<sst xmlns="http://schemas.openxmlformats.org/spreadsheetml/2006/main" count="56" uniqueCount="39">
  <si>
    <t>自主防災会</t>
    <rPh sb="0" eb="2">
      <t>ジシュ</t>
    </rPh>
    <rPh sb="2" eb="4">
      <t>ボウサイ</t>
    </rPh>
    <rPh sb="4" eb="5">
      <t>カイ</t>
    </rPh>
    <phoneticPr fontId="3"/>
  </si>
  <si>
    <t>世帯数</t>
    <rPh sb="0" eb="3">
      <t>セタイスウ</t>
    </rPh>
    <phoneticPr fontId="3"/>
  </si>
  <si>
    <t>町内会数</t>
    <rPh sb="0" eb="2">
      <t>チョウナイ</t>
    </rPh>
    <rPh sb="2" eb="3">
      <t>カイ</t>
    </rPh>
    <rPh sb="3" eb="4">
      <t>スウ</t>
    </rPh>
    <phoneticPr fontId="3"/>
  </si>
  <si>
    <t>評価について</t>
    <rPh sb="0" eb="2">
      <t>ヒョウカ</t>
    </rPh>
    <phoneticPr fontId="3"/>
  </si>
  <si>
    <t>0%=E、0以上25％未満＝D、25以上50％未満=C、50以上75％未満＝B、75以上100％未満=A、100以上＝AA</t>
    <phoneticPr fontId="3"/>
  </si>
  <si>
    <t>新基準</t>
    <rPh sb="0" eb="3">
      <t>シンキジュン</t>
    </rPh>
    <phoneticPr fontId="3"/>
  </si>
  <si>
    <t>自主防災会の目安</t>
    <rPh sb="0" eb="2">
      <t>ジシュ</t>
    </rPh>
    <rPh sb="2" eb="4">
      <t>ボウサイ</t>
    </rPh>
    <rPh sb="4" eb="5">
      <t>カイ</t>
    </rPh>
    <rPh sb="6" eb="8">
      <t>メヤス</t>
    </rPh>
    <phoneticPr fontId="3"/>
  </si>
  <si>
    <t>現数量</t>
    <rPh sb="0" eb="1">
      <t>ゲン</t>
    </rPh>
    <rPh sb="1" eb="3">
      <t>スウリョウ</t>
    </rPh>
    <phoneticPr fontId="3"/>
  </si>
  <si>
    <t>到達度（％）</t>
    <rPh sb="0" eb="3">
      <t>トウタツド</t>
    </rPh>
    <phoneticPr fontId="3"/>
  </si>
  <si>
    <t>評価</t>
    <rPh sb="0" eb="2">
      <t>ヒョウカ</t>
    </rPh>
    <phoneticPr fontId="3"/>
  </si>
  <si>
    <t>区分</t>
    <rPh sb="0" eb="2">
      <t>クブン</t>
    </rPh>
    <phoneticPr fontId="3"/>
  </si>
  <si>
    <t>種別</t>
    <rPh sb="0" eb="2">
      <t>シュベツ</t>
    </rPh>
    <phoneticPr fontId="3"/>
  </si>
  <si>
    <t>品名</t>
    <rPh sb="0" eb="2">
      <t>ヒンメイ</t>
    </rPh>
    <phoneticPr fontId="3"/>
  </si>
  <si>
    <t>情報</t>
    <rPh sb="0" eb="2">
      <t>ジョウホウ</t>
    </rPh>
    <phoneticPr fontId="3"/>
  </si>
  <si>
    <t>避難生活</t>
    <rPh sb="0" eb="2">
      <t>ヒナン</t>
    </rPh>
    <rPh sb="2" eb="4">
      <t>セイカツ</t>
    </rPh>
    <phoneticPr fontId="3"/>
  </si>
  <si>
    <t>消火</t>
    <rPh sb="0" eb="2">
      <t>ショウカ</t>
    </rPh>
    <phoneticPr fontId="3"/>
  </si>
  <si>
    <t>上限なし</t>
    <rPh sb="0" eb="2">
      <t>ジョウゲン</t>
    </rPh>
    <phoneticPr fontId="3"/>
  </si>
  <si>
    <t>救助</t>
    <rPh sb="0" eb="2">
      <t>キュウジョ</t>
    </rPh>
    <phoneticPr fontId="3"/>
  </si>
  <si>
    <t/>
  </si>
  <si>
    <t>評価基準</t>
    <rPh sb="0" eb="4">
      <t>ヒョウカキジュン</t>
    </rPh>
    <phoneticPr fontId="3"/>
  </si>
  <si>
    <t>達成度（％）</t>
    <rPh sb="0" eb="2">
      <t>タッセイ</t>
    </rPh>
    <rPh sb="2" eb="3">
      <t>ド</t>
    </rPh>
    <phoneticPr fontId="3"/>
  </si>
  <si>
    <t>E</t>
    <phoneticPr fontId="3"/>
  </si>
  <si>
    <t>D</t>
    <phoneticPr fontId="3"/>
  </si>
  <si>
    <t>C</t>
    <phoneticPr fontId="3"/>
  </si>
  <si>
    <t>B</t>
    <phoneticPr fontId="3"/>
  </si>
  <si>
    <t>A</t>
    <phoneticPr fontId="3"/>
  </si>
  <si>
    <t>AA</t>
    <phoneticPr fontId="3"/>
  </si>
  <si>
    <t>救急</t>
    <rPh sb="0" eb="2">
      <t>キュウキュウ</t>
    </rPh>
    <phoneticPr fontId="3"/>
  </si>
  <si>
    <t>※分類の都合上、○○用とされていても他のカテゴリに振り分けされているものがあります</t>
    <rPh sb="1" eb="3">
      <t>ブンルイ</t>
    </rPh>
    <rPh sb="4" eb="7">
      <t>ツゴウジョウ</t>
    </rPh>
    <rPh sb="10" eb="11">
      <t>ヨウ</t>
    </rPh>
    <rPh sb="18" eb="19">
      <t>ホカ</t>
    </rPh>
    <rPh sb="25" eb="26">
      <t>フ</t>
    </rPh>
    <rPh sb="27" eb="28">
      <t>ワ</t>
    </rPh>
    <phoneticPr fontId="3"/>
  </si>
  <si>
    <t>到達度（％）平均</t>
    <rPh sb="0" eb="3">
      <t>トウタツド</t>
    </rPh>
    <rPh sb="6" eb="8">
      <t>ヘイキン</t>
    </rPh>
    <phoneticPr fontId="3"/>
  </si>
  <si>
    <t>基準値</t>
    <rPh sb="0" eb="3">
      <t>キジュンチ</t>
    </rPh>
    <phoneticPr fontId="3"/>
  </si>
  <si>
    <t>情報伝達</t>
  </si>
  <si>
    <t>初期消火</t>
  </si>
  <si>
    <t>食料</t>
    <rPh sb="0" eb="2">
      <t>ショクリョウ</t>
    </rPh>
    <phoneticPr fontId="3"/>
  </si>
  <si>
    <t>救助</t>
  </si>
  <si>
    <t>避難生活</t>
  </si>
  <si>
    <t>救急</t>
  </si>
  <si>
    <t>令和8年度</t>
    <rPh sb="0" eb="2">
      <t>レイワ</t>
    </rPh>
    <rPh sb="3" eb="5">
      <t>ネンド</t>
    </rPh>
    <phoneticPr fontId="3"/>
  </si>
  <si>
    <t>自主防災会 保有資機材調査票          　資料３－１</t>
    <rPh sb="25" eb="27">
      <t>シリョウ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</si>
</sst>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
    <numFmt numFmtId="177" formatCode="0.0"/>
    <numFmt numFmtId="178" formatCode="0.0_ "/>
  </numFmts>
  <fonts count="10" x14ac:knownFonts="1">
    <font>
      <sz val="11"/>
      <color theme="1"/>
      <name val="游ゴシック"/>
      <family val="2"/>
      <charset val="128"/>
      <scheme val="minor"/>
    </font>
    <font>
      <sz val="11"/>
      <color theme="1"/>
      <name val="游ゴシック"/>
      <family val="2"/>
      <charset val="128"/>
      <scheme val="minor"/>
    </font>
    <font>
      <sz val="12"/>
      <color theme="1"/>
      <name val="游ゴシック"/>
      <family val="3"/>
      <charset val="128"/>
      <scheme val="minor"/>
    </font>
    <font>
      <sz val="6"/>
      <name val="游ゴシック"/>
      <family val="2"/>
      <charset val="128"/>
      <scheme val="minor"/>
    </font>
    <font>
      <sz val="12"/>
      <name val="游ゴシック"/>
      <family val="3"/>
      <charset val="128"/>
      <scheme val="minor"/>
    </font>
    <font>
      <sz val="20"/>
      <color theme="1"/>
      <name val="游ゴシック"/>
      <family val="3"/>
      <charset val="128"/>
      <scheme val="minor"/>
    </font>
    <font>
      <sz val="14"/>
      <color theme="1"/>
      <name val="游ゴシック"/>
      <family val="3"/>
      <charset val="128"/>
      <scheme val="minor"/>
    </font>
    <font>
      <sz val="14"/>
      <name val="游ゴシック"/>
      <family val="3"/>
      <charset val="128"/>
      <scheme val="minor"/>
    </font>
    <font>
      <sz val="12"/>
      <color theme="0"/>
      <name val="游ゴシック"/>
      <family val="3"/>
      <charset val="128"/>
      <scheme val="minor"/>
    </font>
    <font>
      <sz val="48"/>
      <color theme="1"/>
      <name val="游ゴシック"/>
      <family val="3"/>
      <charset val="128"/>
      <scheme val="minor"/>
    </font>
  </fonts>
  <fills count="5">
    <fill>
      <patternFill patternType="none"/>
    </fill>
    <fill>
      <patternFill patternType="gray125"/>
    </fill>
    <fill>
      <patternFill patternType="solid">
        <fgColor theme="3" tint="0.79998168889431442"/>
        <bgColor indexed="64"/>
      </patternFill>
    </fill>
    <fill>
      <patternFill patternType="solid">
        <fgColor theme="1"/>
        <bgColor indexed="64"/>
      </patternFill>
    </fill>
    <fill>
      <patternFill patternType="solid">
        <fgColor theme="0" tint="-0.14999847407452621"/>
        <bgColor indexed="64"/>
      </patternFill>
    </fill>
  </fills>
  <borders count="45">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medium">
        <color indexed="64"/>
      </top>
      <bottom style="medium">
        <color indexed="64"/>
      </bottom>
      <diagonal/>
    </border>
    <border>
      <left style="medium">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thin">
        <color indexed="64"/>
      </right>
      <top/>
      <bottom style="thin">
        <color indexed="64"/>
      </bottom>
      <diagonal/>
    </border>
    <border>
      <left/>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s>
  <cellStyleXfs count="2">
    <xf numFmtId="0" fontId="0" fillId="0" borderId="0">
      <alignment vertical="center"/>
    </xf>
    <xf numFmtId="9" fontId="1" fillId="0" borderId="0" applyFont="0" applyFill="0" applyBorder="0" applyAlignment="0" applyProtection="0">
      <alignment vertical="center"/>
    </xf>
  </cellStyleXfs>
  <cellXfs count="150">
    <xf numFmtId="0" fontId="0" fillId="0" borderId="0" xfId="0">
      <alignment vertical="center"/>
    </xf>
    <xf numFmtId="0" fontId="2" fillId="0" borderId="0" xfId="0" applyFont="1" applyAlignment="1">
      <alignment vertical="center" wrapText="1"/>
    </xf>
    <xf numFmtId="0" fontId="2" fillId="0" borderId="0" xfId="0" applyFont="1">
      <alignment vertical="center"/>
    </xf>
    <xf numFmtId="0" fontId="2" fillId="0" borderId="0" xfId="0" applyFont="1" applyAlignment="1">
      <alignment horizontal="center" vertical="center"/>
    </xf>
    <xf numFmtId="176" fontId="4" fillId="0" borderId="0" xfId="1" applyNumberFormat="1" applyFont="1" applyAlignment="1">
      <alignment horizontal="right" vertical="center"/>
    </xf>
    <xf numFmtId="0" fontId="4" fillId="0" borderId="0" xfId="0" applyFont="1">
      <alignment vertical="center"/>
    </xf>
    <xf numFmtId="0" fontId="2" fillId="0" borderId="0" xfId="0" applyFont="1" applyAlignment="1">
      <alignment horizontal="right" vertical="center"/>
    </xf>
    <xf numFmtId="176" fontId="4" fillId="0" borderId="0" xfId="1" applyNumberFormat="1" applyFont="1">
      <alignment vertical="center"/>
    </xf>
    <xf numFmtId="0" fontId="5" fillId="0" borderId="3" xfId="0" applyFont="1" applyBorder="1" applyAlignment="1">
      <alignment horizontal="center" vertical="center" shrinkToFit="1"/>
    </xf>
    <xf numFmtId="0" fontId="6" fillId="0" borderId="4" xfId="0" applyFont="1" applyBorder="1">
      <alignment vertical="center"/>
    </xf>
    <xf numFmtId="0" fontId="6" fillId="0" borderId="3" xfId="0" applyFont="1" applyBorder="1" applyAlignment="1">
      <alignment horizontal="right" vertical="center"/>
    </xf>
    <xf numFmtId="0" fontId="6" fillId="0" borderId="4" xfId="0" applyFont="1" applyBorder="1" applyAlignment="1">
      <alignment horizontal="center" vertical="center"/>
    </xf>
    <xf numFmtId="176" fontId="4" fillId="0" borderId="4" xfId="1" applyNumberFormat="1" applyFont="1" applyBorder="1" applyAlignment="1">
      <alignment horizontal="right" vertical="center"/>
    </xf>
    <xf numFmtId="0" fontId="7" fillId="0" borderId="4" xfId="0" applyFont="1" applyBorder="1" applyAlignment="1">
      <alignment horizontal="right" vertical="center"/>
    </xf>
    <xf numFmtId="0" fontId="6" fillId="0" borderId="5" xfId="0" applyFont="1" applyBorder="1" applyAlignment="1">
      <alignment horizontal="center" vertical="center"/>
    </xf>
    <xf numFmtId="0" fontId="2" fillId="0" borderId="0" xfId="0" applyFont="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xf>
    <xf numFmtId="0" fontId="2" fillId="0" borderId="8" xfId="0" applyFont="1" applyBorder="1" applyAlignment="1">
      <alignment horizontal="center" vertical="center" wrapText="1"/>
    </xf>
    <xf numFmtId="0" fontId="2" fillId="2" borderId="8" xfId="0" applyFont="1" applyFill="1" applyBorder="1" applyAlignment="1">
      <alignment horizontal="center" vertical="center" wrapText="1"/>
    </xf>
    <xf numFmtId="0" fontId="4" fillId="0" borderId="9" xfId="0" applyFont="1" applyBorder="1" applyAlignment="1">
      <alignment horizontal="centerContinuous" vertical="center" wrapText="1"/>
    </xf>
    <xf numFmtId="0" fontId="2" fillId="0" borderId="4" xfId="0" applyFont="1" applyBorder="1" applyAlignment="1">
      <alignment horizontal="centerContinuous"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177" fontId="2" fillId="0" borderId="0" xfId="0" applyNumberFormat="1" applyFont="1" applyAlignment="1">
      <alignment horizontal="center" vertical="center"/>
    </xf>
    <xf numFmtId="0" fontId="4" fillId="0" borderId="12" xfId="0" applyFont="1" applyBorder="1" applyAlignment="1">
      <alignment vertical="center" shrinkToFit="1"/>
    </xf>
    <xf numFmtId="0" fontId="4" fillId="0" borderId="13" xfId="0" applyFont="1" applyBorder="1" applyAlignment="1">
      <alignment vertical="center" shrinkToFit="1"/>
    </xf>
    <xf numFmtId="0" fontId="4" fillId="0" borderId="13" xfId="0" applyFont="1" applyBorder="1">
      <alignment vertical="center"/>
    </xf>
    <xf numFmtId="0" fontId="4" fillId="0" borderId="13" xfId="0" applyFont="1" applyBorder="1" applyAlignment="1">
      <alignment horizontal="center" vertical="center"/>
    </xf>
    <xf numFmtId="1" fontId="4" fillId="0" borderId="13" xfId="0" applyNumberFormat="1" applyFont="1" applyBorder="1">
      <alignment vertical="center"/>
    </xf>
    <xf numFmtId="1" fontId="4" fillId="2" borderId="13" xfId="0" applyNumberFormat="1" applyFont="1" applyFill="1" applyBorder="1">
      <alignment vertical="center"/>
    </xf>
    <xf numFmtId="176" fontId="8" fillId="0" borderId="14" xfId="1" applyNumberFormat="1" applyFont="1" applyBorder="1" applyAlignment="1">
      <alignment horizontal="right" vertical="center"/>
    </xf>
    <xf numFmtId="176" fontId="4" fillId="0" borderId="15" xfId="1" applyNumberFormat="1" applyFont="1" applyBorder="1" applyAlignment="1">
      <alignment horizontal="right" vertical="center"/>
    </xf>
    <xf numFmtId="177" fontId="4" fillId="0" borderId="16" xfId="0" applyNumberFormat="1" applyFont="1" applyBorder="1" applyAlignment="1">
      <alignment horizontal="right" vertical="center"/>
    </xf>
    <xf numFmtId="177" fontId="2" fillId="0" borderId="0" xfId="0" applyNumberFormat="1" applyFont="1">
      <alignment vertical="center"/>
    </xf>
    <xf numFmtId="0" fontId="4" fillId="0" borderId="17" xfId="0" applyFont="1" applyBorder="1" applyAlignment="1">
      <alignment horizontal="center" vertical="distributed" shrinkToFit="1"/>
    </xf>
    <xf numFmtId="1" fontId="4" fillId="0" borderId="17" xfId="0" applyNumberFormat="1" applyFont="1" applyBorder="1">
      <alignment vertical="center"/>
    </xf>
    <xf numFmtId="176" fontId="8" fillId="0" borderId="18" xfId="1" applyNumberFormat="1" applyFont="1" applyBorder="1" applyAlignment="1">
      <alignment horizontal="right" vertical="center"/>
    </xf>
    <xf numFmtId="176" fontId="4" fillId="0" borderId="19" xfId="1" applyNumberFormat="1" applyFont="1" applyBorder="1" applyAlignment="1">
      <alignment horizontal="right" vertical="center"/>
    </xf>
    <xf numFmtId="177" fontId="4" fillId="0" borderId="20" xfId="0" applyNumberFormat="1" applyFont="1" applyBorder="1" applyAlignment="1">
      <alignment horizontal="right" vertical="center"/>
    </xf>
    <xf numFmtId="0" fontId="4" fillId="0" borderId="21" xfId="0" applyFont="1" applyBorder="1" applyAlignment="1">
      <alignment vertical="center" shrinkToFit="1"/>
    </xf>
    <xf numFmtId="0" fontId="4" fillId="0" borderId="13" xfId="0" applyFont="1" applyBorder="1" applyAlignment="1">
      <alignment horizontal="center" vertical="center" shrinkToFit="1"/>
    </xf>
    <xf numFmtId="0" fontId="4" fillId="0" borderId="22" xfId="0" applyFont="1" applyBorder="1" applyAlignment="1">
      <alignment horizontal="center" vertical="distributed" shrinkToFit="1"/>
    </xf>
    <xf numFmtId="1" fontId="4" fillId="0" borderId="22" xfId="0" applyNumberFormat="1" applyFont="1" applyBorder="1" applyAlignment="1">
      <alignment vertical="distributed"/>
    </xf>
    <xf numFmtId="176" fontId="8" fillId="0" borderId="23" xfId="1" applyNumberFormat="1" applyFont="1" applyBorder="1" applyAlignment="1">
      <alignment horizontal="right" vertical="center"/>
    </xf>
    <xf numFmtId="176" fontId="4" fillId="0" borderId="24" xfId="1" applyNumberFormat="1" applyFont="1" applyBorder="1" applyAlignment="1">
      <alignment horizontal="right" vertical="center"/>
    </xf>
    <xf numFmtId="177" fontId="4" fillId="0" borderId="25" xfId="0" applyNumberFormat="1" applyFont="1" applyBorder="1" applyAlignment="1">
      <alignment horizontal="right" vertical="center"/>
    </xf>
    <xf numFmtId="178" fontId="2" fillId="0" borderId="0" xfId="0" applyNumberFormat="1" applyFont="1">
      <alignment vertical="center"/>
    </xf>
    <xf numFmtId="0" fontId="2" fillId="0" borderId="17" xfId="0" applyFont="1" applyBorder="1" applyAlignment="1">
      <alignment horizontal="center" vertical="center" shrinkToFit="1"/>
    </xf>
    <xf numFmtId="1" fontId="4" fillId="2" borderId="13" xfId="0" applyNumberFormat="1" applyFont="1" applyFill="1" applyBorder="1" applyAlignment="1">
      <alignment horizontal="right" vertical="center"/>
    </xf>
    <xf numFmtId="0" fontId="2" fillId="0" borderId="26" xfId="0" applyFont="1" applyBorder="1" applyAlignment="1">
      <alignment horizontal="center" vertical="center" shrinkToFit="1"/>
    </xf>
    <xf numFmtId="0" fontId="2" fillId="0" borderId="26" xfId="0" applyFont="1" applyBorder="1">
      <alignment vertical="center"/>
    </xf>
    <xf numFmtId="176" fontId="8" fillId="0" borderId="27" xfId="1" applyNumberFormat="1" applyFont="1" applyBorder="1" applyAlignment="1">
      <alignment horizontal="right" vertical="center"/>
    </xf>
    <xf numFmtId="176" fontId="4" fillId="0" borderId="28" xfId="1" applyNumberFormat="1" applyFont="1" applyBorder="1" applyAlignment="1">
      <alignment horizontal="right" vertical="center"/>
    </xf>
    <xf numFmtId="177" fontId="4" fillId="0" borderId="29" xfId="0" applyNumberFormat="1" applyFont="1" applyBorder="1" applyAlignment="1">
      <alignment horizontal="right" vertical="center"/>
    </xf>
    <xf numFmtId="0" fontId="4" fillId="0" borderId="26" xfId="0" applyFont="1" applyBorder="1" applyAlignment="1">
      <alignment horizontal="center" vertical="distributed" shrinkToFit="1"/>
    </xf>
    <xf numFmtId="1" fontId="4" fillId="0" borderId="26" xfId="0" applyNumberFormat="1" applyFont="1" applyBorder="1" applyAlignment="1">
      <alignment vertical="distributed"/>
    </xf>
    <xf numFmtId="0" fontId="4" fillId="3" borderId="13" xfId="0" applyFont="1" applyFill="1" applyBorder="1" applyAlignment="1">
      <alignment vertical="center" shrinkToFit="1"/>
    </xf>
    <xf numFmtId="0" fontId="4" fillId="3" borderId="13" xfId="0" applyFont="1" applyFill="1" applyBorder="1">
      <alignment vertical="center"/>
    </xf>
    <xf numFmtId="0" fontId="2" fillId="3" borderId="13" xfId="0" applyFont="1" applyFill="1" applyBorder="1" applyAlignment="1">
      <alignment horizontal="center" vertical="center" shrinkToFit="1"/>
    </xf>
    <xf numFmtId="0" fontId="2" fillId="3" borderId="13" xfId="0" applyFont="1" applyFill="1" applyBorder="1">
      <alignment vertical="center"/>
    </xf>
    <xf numFmtId="176" fontId="8" fillId="3" borderId="14" xfId="1" applyNumberFormat="1" applyFont="1" applyFill="1" applyBorder="1" applyAlignment="1">
      <alignment horizontal="right" vertical="center"/>
    </xf>
    <xf numFmtId="176" fontId="4" fillId="3" borderId="15" xfId="1" applyNumberFormat="1" applyFont="1" applyFill="1" applyBorder="1" applyAlignment="1">
      <alignment horizontal="right" vertical="center"/>
    </xf>
    <xf numFmtId="177" fontId="4" fillId="3" borderId="16" xfId="0" applyNumberFormat="1" applyFont="1" applyFill="1" applyBorder="1" applyAlignment="1">
      <alignment horizontal="right" vertical="center"/>
    </xf>
    <xf numFmtId="1" fontId="4" fillId="3" borderId="13" xfId="0" applyNumberFormat="1" applyFont="1" applyFill="1" applyBorder="1" applyAlignment="1">
      <alignment vertical="distributed"/>
    </xf>
    <xf numFmtId="0" fontId="4" fillId="0" borderId="17" xfId="0" applyFont="1" applyBorder="1" applyAlignment="1">
      <alignment vertical="center" shrinkToFit="1"/>
    </xf>
    <xf numFmtId="1" fontId="4" fillId="2" borderId="17" xfId="0" applyNumberFormat="1" applyFont="1" applyFill="1" applyBorder="1">
      <alignment vertical="center"/>
    </xf>
    <xf numFmtId="0" fontId="2" fillId="0" borderId="13" xfId="0" applyFont="1" applyBorder="1" applyAlignment="1">
      <alignment horizontal="center" vertical="center" shrinkToFit="1"/>
    </xf>
    <xf numFmtId="0" fontId="4" fillId="0" borderId="26" xfId="0" applyFont="1" applyBorder="1" applyAlignment="1">
      <alignment vertical="center" shrinkToFit="1"/>
    </xf>
    <xf numFmtId="0" fontId="2" fillId="2" borderId="22" xfId="0" applyFont="1" applyFill="1" applyBorder="1">
      <alignment vertical="center"/>
    </xf>
    <xf numFmtId="0" fontId="2" fillId="0" borderId="12" xfId="0" applyFont="1" applyBorder="1" applyAlignment="1">
      <alignment vertical="center" shrinkToFit="1"/>
    </xf>
    <xf numFmtId="0" fontId="2" fillId="0" borderId="21" xfId="0" applyFont="1" applyBorder="1" applyAlignment="1">
      <alignment vertical="center" shrinkToFit="1"/>
    </xf>
    <xf numFmtId="0" fontId="2" fillId="0" borderId="21" xfId="0" applyFont="1" applyBorder="1" applyAlignment="1">
      <alignment vertical="center" wrapText="1"/>
    </xf>
    <xf numFmtId="0" fontId="2" fillId="0" borderId="13" xfId="0" applyFont="1" applyBorder="1">
      <alignment vertical="center"/>
    </xf>
    <xf numFmtId="0" fontId="4" fillId="2" borderId="13" xfId="0" applyFont="1" applyFill="1" applyBorder="1">
      <alignment vertical="center"/>
    </xf>
    <xf numFmtId="0" fontId="4" fillId="0" borderId="22" xfId="0" applyFont="1" applyBorder="1" applyAlignment="1">
      <alignment vertical="center" shrinkToFit="1"/>
    </xf>
    <xf numFmtId="0" fontId="2" fillId="0" borderId="21" xfId="0" applyFont="1" applyBorder="1" applyAlignment="1">
      <alignment horizontal="center" vertical="center" wrapText="1"/>
    </xf>
    <xf numFmtId="0" fontId="4" fillId="0" borderId="32" xfId="0" applyFont="1" applyBorder="1">
      <alignment vertical="center"/>
    </xf>
    <xf numFmtId="0" fontId="4" fillId="0" borderId="26" xfId="0" applyFont="1" applyBorder="1">
      <alignment vertical="center"/>
    </xf>
    <xf numFmtId="0" fontId="4" fillId="2" borderId="26" xfId="0" applyFont="1" applyFill="1" applyBorder="1">
      <alignment vertical="center"/>
    </xf>
    <xf numFmtId="0" fontId="4" fillId="0" borderId="27" xfId="0" applyFont="1" applyBorder="1">
      <alignment vertical="center"/>
    </xf>
    <xf numFmtId="0" fontId="4" fillId="0" borderId="28" xfId="0" applyFont="1" applyBorder="1">
      <alignment vertical="center"/>
    </xf>
    <xf numFmtId="0" fontId="4" fillId="0" borderId="29" xfId="0" applyFont="1" applyBorder="1">
      <alignment vertical="center"/>
    </xf>
    <xf numFmtId="0" fontId="4" fillId="0" borderId="21" xfId="0" applyFont="1" applyBorder="1">
      <alignment vertical="center"/>
    </xf>
    <xf numFmtId="0" fontId="4" fillId="0" borderId="21" xfId="0" applyFont="1" applyBorder="1" applyAlignment="1">
      <alignment horizontal="center" vertical="center" shrinkToFit="1"/>
    </xf>
    <xf numFmtId="0" fontId="4" fillId="2" borderId="17" xfId="0" applyFont="1" applyFill="1" applyBorder="1">
      <alignment vertical="center"/>
    </xf>
    <xf numFmtId="0" fontId="4" fillId="2" borderId="22" xfId="0" applyFont="1" applyFill="1" applyBorder="1">
      <alignment vertical="center"/>
    </xf>
    <xf numFmtId="0" fontId="4" fillId="0" borderId="22" xfId="0" applyFont="1" applyBorder="1">
      <alignment vertical="center"/>
    </xf>
    <xf numFmtId="0" fontId="4" fillId="0" borderId="23" xfId="0" applyFont="1" applyBorder="1">
      <alignment vertical="center"/>
    </xf>
    <xf numFmtId="0" fontId="4" fillId="0" borderId="24" xfId="0" applyFont="1" applyBorder="1">
      <alignment vertical="center"/>
    </xf>
    <xf numFmtId="0" fontId="4" fillId="0" borderId="25" xfId="0" applyFont="1" applyBorder="1">
      <alignment vertical="center"/>
    </xf>
    <xf numFmtId="0" fontId="2" fillId="0" borderId="22" xfId="0" applyFont="1" applyBorder="1">
      <alignment vertical="center"/>
    </xf>
    <xf numFmtId="176" fontId="4" fillId="0" borderId="14" xfId="1" applyNumberFormat="1" applyFont="1" applyBorder="1" applyAlignment="1">
      <alignment horizontal="right" vertical="center"/>
    </xf>
    <xf numFmtId="0" fontId="4" fillId="0" borderId="15" xfId="0" applyFont="1" applyBorder="1">
      <alignment vertical="center"/>
    </xf>
    <xf numFmtId="0" fontId="2" fillId="0" borderId="16" xfId="0" applyFont="1" applyBorder="1" applyAlignment="1">
      <alignment horizontal="right" vertical="center"/>
    </xf>
    <xf numFmtId="0" fontId="2" fillId="0" borderId="21" xfId="0" applyFont="1" applyBorder="1">
      <alignment vertical="center"/>
    </xf>
    <xf numFmtId="0" fontId="4" fillId="0" borderId="0" xfId="0" applyFont="1" applyAlignment="1">
      <alignment vertical="center" shrinkToFit="1"/>
    </xf>
    <xf numFmtId="0" fontId="4" fillId="0" borderId="0" xfId="0" applyFont="1" applyAlignment="1">
      <alignment horizontal="center" vertical="center"/>
    </xf>
    <xf numFmtId="0" fontId="2" fillId="2" borderId="26" xfId="0" applyFont="1" applyFill="1" applyBorder="1">
      <alignment vertical="center"/>
    </xf>
    <xf numFmtId="176" fontId="4" fillId="0" borderId="27" xfId="1" applyNumberFormat="1" applyFont="1" applyBorder="1" applyAlignment="1">
      <alignment horizontal="right" vertical="center"/>
    </xf>
    <xf numFmtId="0" fontId="2" fillId="0" borderId="29" xfId="0" applyFont="1" applyBorder="1" applyAlignment="1">
      <alignment horizontal="right" vertical="center"/>
    </xf>
    <xf numFmtId="0" fontId="4" fillId="0" borderId="14" xfId="0" applyFont="1" applyBorder="1" applyAlignment="1">
      <alignment horizontal="left" vertical="center" shrinkToFit="1"/>
    </xf>
    <xf numFmtId="0" fontId="8" fillId="0" borderId="15" xfId="1" applyNumberFormat="1" applyFont="1" applyBorder="1">
      <alignment vertical="center"/>
    </xf>
    <xf numFmtId="0" fontId="2" fillId="0" borderId="13" xfId="0" applyFont="1" applyBorder="1" applyAlignment="1">
      <alignment vertical="center" shrinkToFit="1"/>
    </xf>
    <xf numFmtId="177" fontId="4" fillId="0" borderId="14" xfId="0" applyNumberFormat="1" applyFont="1" applyBorder="1" applyAlignment="1">
      <alignment horizontal="right" vertical="center"/>
    </xf>
    <xf numFmtId="0" fontId="2" fillId="0" borderId="34" xfId="0" applyFont="1" applyBorder="1" applyAlignment="1">
      <alignment vertical="center" wrapText="1"/>
    </xf>
    <xf numFmtId="0" fontId="2" fillId="0" borderId="35" xfId="0" applyFont="1" applyBorder="1">
      <alignment vertical="center"/>
    </xf>
    <xf numFmtId="0" fontId="2" fillId="2" borderId="35" xfId="0" applyFont="1" applyFill="1" applyBorder="1">
      <alignment vertical="center"/>
    </xf>
    <xf numFmtId="176" fontId="4" fillId="0" borderId="39" xfId="1" applyNumberFormat="1" applyFont="1" applyBorder="1" applyAlignment="1">
      <alignment horizontal="right" vertical="center"/>
    </xf>
    <xf numFmtId="0" fontId="4" fillId="0" borderId="40" xfId="0" applyFont="1" applyBorder="1">
      <alignment vertical="center"/>
    </xf>
    <xf numFmtId="0" fontId="2" fillId="0" borderId="41" xfId="0" applyFont="1" applyBorder="1" applyAlignment="1">
      <alignment horizontal="right" vertical="center"/>
    </xf>
    <xf numFmtId="0" fontId="4" fillId="0" borderId="12" xfId="0" applyFont="1" applyBorder="1" applyAlignment="1">
      <alignment horizontal="left" vertical="center" shrinkToFit="1"/>
    </xf>
    <xf numFmtId="0" fontId="4" fillId="0" borderId="34" xfId="0" applyFont="1" applyBorder="1">
      <alignment vertical="center"/>
    </xf>
    <xf numFmtId="0" fontId="4" fillId="0" borderId="42" xfId="0" applyFont="1" applyBorder="1" applyAlignment="1">
      <alignment vertical="center" shrinkToFit="1"/>
    </xf>
    <xf numFmtId="0" fontId="4" fillId="0" borderId="42" xfId="0" applyFont="1" applyBorder="1">
      <alignment vertical="center"/>
    </xf>
    <xf numFmtId="0" fontId="4" fillId="0" borderId="42" xfId="0" applyFont="1" applyBorder="1" applyAlignment="1">
      <alignment horizontal="center" vertical="center" shrinkToFit="1"/>
    </xf>
    <xf numFmtId="0" fontId="4" fillId="2" borderId="42" xfId="0" applyFont="1" applyFill="1" applyBorder="1">
      <alignment vertical="center"/>
    </xf>
    <xf numFmtId="176" fontId="8" fillId="0" borderId="36" xfId="1" applyNumberFormat="1" applyFont="1" applyBorder="1" applyAlignment="1">
      <alignment horizontal="right" vertical="center"/>
    </xf>
    <xf numFmtId="176" fontId="4" fillId="0" borderId="38" xfId="1" applyNumberFormat="1" applyFont="1" applyBorder="1" applyAlignment="1">
      <alignment horizontal="right" vertical="center"/>
    </xf>
    <xf numFmtId="177" fontId="4" fillId="0" borderId="43" xfId="0" applyNumberFormat="1" applyFont="1" applyBorder="1" applyAlignment="1">
      <alignment horizontal="right" vertical="center"/>
    </xf>
    <xf numFmtId="0" fontId="8" fillId="0" borderId="14" xfId="1" applyNumberFormat="1" applyFont="1" applyBorder="1">
      <alignment vertical="center"/>
    </xf>
    <xf numFmtId="177" fontId="4" fillId="0" borderId="15" xfId="0" applyNumberFormat="1" applyFont="1" applyBorder="1" applyAlignment="1">
      <alignment horizontal="right" vertical="center"/>
    </xf>
    <xf numFmtId="0" fontId="4" fillId="0" borderId="23" xfId="0" applyFont="1" applyBorder="1" applyAlignment="1">
      <alignment vertical="center" shrinkToFit="1"/>
    </xf>
    <xf numFmtId="0" fontId="4" fillId="4" borderId="18" xfId="0" applyFont="1" applyFill="1" applyBorder="1" applyAlignment="1">
      <alignment horizontal="left" vertical="center" wrapText="1"/>
    </xf>
    <xf numFmtId="0" fontId="4" fillId="4" borderId="31" xfId="0" applyFont="1" applyFill="1" applyBorder="1" applyAlignment="1">
      <alignment horizontal="left" vertical="center" wrapText="1"/>
    </xf>
    <xf numFmtId="0" fontId="4" fillId="4" borderId="19" xfId="0" applyFont="1" applyFill="1" applyBorder="1" applyAlignment="1">
      <alignment horizontal="left" vertical="center" wrapText="1"/>
    </xf>
    <xf numFmtId="0" fontId="4" fillId="4" borderId="27" xfId="0" applyFont="1" applyFill="1" applyBorder="1" applyAlignment="1">
      <alignment horizontal="left" vertical="center" wrapText="1"/>
    </xf>
    <xf numFmtId="0" fontId="4" fillId="4" borderId="33" xfId="0" applyFont="1" applyFill="1" applyBorder="1" applyAlignment="1">
      <alignment horizontal="left" vertical="center" wrapText="1"/>
    </xf>
    <xf numFmtId="0" fontId="4" fillId="4" borderId="28" xfId="0" applyFont="1" applyFill="1" applyBorder="1" applyAlignment="1">
      <alignment horizontal="left"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4" xfId="0" applyFont="1" applyBorder="1" applyAlignment="1">
      <alignment horizontal="center" vertical="center" wrapText="1"/>
    </xf>
    <xf numFmtId="0" fontId="2" fillId="0" borderId="6" xfId="0" applyFont="1" applyBorder="1" applyAlignment="1">
      <alignment horizontal="left" vertical="center" wrapText="1"/>
    </xf>
    <xf numFmtId="0" fontId="2" fillId="0" borderId="2" xfId="0" applyFont="1" applyBorder="1" applyAlignment="1">
      <alignment horizontal="left" vertical="center" wrapText="1"/>
    </xf>
    <xf numFmtId="0" fontId="4" fillId="4" borderId="14" xfId="0" applyFont="1" applyFill="1" applyBorder="1" applyAlignment="1">
      <alignment horizontal="left" vertical="center" shrinkToFit="1"/>
    </xf>
    <xf numFmtId="0" fontId="4" fillId="4" borderId="30" xfId="0" applyFont="1" applyFill="1" applyBorder="1" applyAlignment="1">
      <alignment horizontal="left" vertical="center" shrinkToFit="1"/>
    </xf>
    <xf numFmtId="0" fontId="4" fillId="4" borderId="15" xfId="0" applyFont="1" applyFill="1" applyBorder="1" applyAlignment="1">
      <alignment horizontal="left" vertical="center" shrinkToFit="1"/>
    </xf>
    <xf numFmtId="0" fontId="4" fillId="4" borderId="14" xfId="0" applyFont="1" applyFill="1" applyBorder="1" applyAlignment="1">
      <alignment horizontal="left" vertical="center" wrapText="1"/>
    </xf>
    <xf numFmtId="0" fontId="4" fillId="4" borderId="30" xfId="0" applyFont="1" applyFill="1" applyBorder="1" applyAlignment="1">
      <alignment horizontal="left" vertical="center" wrapText="1"/>
    </xf>
    <xf numFmtId="0" fontId="4" fillId="4" borderId="15" xfId="0" applyFont="1" applyFill="1" applyBorder="1" applyAlignment="1">
      <alignment horizontal="left" vertical="center" wrapText="1"/>
    </xf>
    <xf numFmtId="0" fontId="2" fillId="4" borderId="18" xfId="0" applyFont="1" applyFill="1" applyBorder="1" applyAlignment="1">
      <alignment horizontal="left" vertical="center" wrapText="1"/>
    </xf>
    <xf numFmtId="0" fontId="2" fillId="4" borderId="31" xfId="0" applyFont="1" applyFill="1" applyBorder="1" applyAlignment="1">
      <alignment horizontal="left" vertical="center" wrapText="1"/>
    </xf>
    <xf numFmtId="0" fontId="2" fillId="4" borderId="19" xfId="0" applyFont="1" applyFill="1" applyBorder="1" applyAlignment="1">
      <alignment horizontal="left" vertical="center" wrapText="1"/>
    </xf>
    <xf numFmtId="0" fontId="2" fillId="4" borderId="27" xfId="0" applyFont="1" applyFill="1" applyBorder="1" applyAlignment="1">
      <alignment horizontal="left" vertical="center" wrapText="1"/>
    </xf>
    <xf numFmtId="0" fontId="2" fillId="4" borderId="33" xfId="0" applyFont="1" applyFill="1" applyBorder="1" applyAlignment="1">
      <alignment horizontal="left" vertical="center" wrapText="1"/>
    </xf>
    <xf numFmtId="0" fontId="2" fillId="4" borderId="28" xfId="0" applyFont="1" applyFill="1" applyBorder="1" applyAlignment="1">
      <alignment horizontal="left" vertical="center" wrapText="1"/>
    </xf>
    <xf numFmtId="0" fontId="4" fillId="4" borderId="36" xfId="0" applyFont="1" applyFill="1" applyBorder="1" applyAlignment="1">
      <alignment horizontal="left" vertical="center" wrapText="1"/>
    </xf>
    <xf numFmtId="0" fontId="4" fillId="4" borderId="37" xfId="0" applyFont="1" applyFill="1" applyBorder="1" applyAlignment="1">
      <alignment horizontal="left" vertical="center" wrapText="1"/>
    </xf>
    <xf numFmtId="0" fontId="4" fillId="4" borderId="38" xfId="0" applyFont="1" applyFill="1" applyBorder="1" applyAlignment="1">
      <alignment horizontal="left" vertical="center" wrapText="1"/>
    </xf>
    <xf numFmtId="0" fontId="9" fillId="0" borderId="44" xfId="0" applyFont="1" applyBorder="1" applyAlignment="1">
      <alignment horizontal="right" vertical="center" wrapText="1"/>
    </xf>
  </cellXfs>
  <cellStyles count="2">
    <cellStyle name="パーセント" xfId="1" builtinId="5"/>
    <cellStyle name="標準" xfId="0" builtinId="0"/>
  </cellStyles>
  <dxfs count="2">
    <dxf>
      <font>
        <color theme="0"/>
      </font>
    </dxf>
    <dxf>
      <font>
        <color theme="3" tint="0.79998168889431442"/>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9559396500041554"/>
          <c:y val="0.15571873225363553"/>
          <c:w val="0.37437964998637863"/>
          <c:h val="0.75694489371949425"/>
        </c:manualLayout>
      </c:layout>
      <c:radarChart>
        <c:radarStyle val="marker"/>
        <c:varyColors val="0"/>
        <c:ser>
          <c:idx val="0"/>
          <c:order val="0"/>
          <c:tx>
            <c:strRef>
              <c:f>'個別チャート (新基準) (2)'!$P$52</c:f>
              <c:strCache>
                <c:ptCount val="1"/>
                <c:pt idx="0">
                  <c:v>到達度（％）平均</c:v>
                </c:pt>
              </c:strCache>
            </c:strRef>
          </c:tx>
          <c:spPr>
            <a:ln w="25400" cap="rnd">
              <a:solidFill>
                <a:schemeClr val="accent1"/>
              </a:solidFill>
              <a:round/>
            </a:ln>
            <a:effectLst>
              <a:outerShdw blurRad="40000" dist="20000" dir="5400000" rotWithShape="0">
                <a:srgbClr val="000000">
                  <a:alpha val="38000"/>
                </a:srgbClr>
              </a:outerShdw>
            </a:effectLst>
          </c:spPr>
          <c:marker>
            <c:symbol val="none"/>
          </c:marker>
          <c:cat>
            <c:strRef>
              <c:f>'個別チャート (新基準) (2)'!$O$53:$O$57</c:f>
              <c:strCache>
                <c:ptCount val="5"/>
                <c:pt idx="0">
                  <c:v>情報伝達</c:v>
                </c:pt>
                <c:pt idx="1">
                  <c:v>初期消火</c:v>
                </c:pt>
                <c:pt idx="2">
                  <c:v>救助</c:v>
                </c:pt>
                <c:pt idx="3">
                  <c:v>救急</c:v>
                </c:pt>
                <c:pt idx="4">
                  <c:v>避難生活</c:v>
                </c:pt>
              </c:strCache>
            </c:strRef>
          </c:cat>
          <c:val>
            <c:numRef>
              <c:f>'個別チャート (新基準) (2)'!$P$53:$P$57</c:f>
              <c:numCache>
                <c:formatCode>0.0</c:formatCode>
                <c:ptCount val="5"/>
                <c:pt idx="0">
                  <c:v>0</c:v>
                </c:pt>
                <c:pt idx="1">
                  <c:v>0</c:v>
                </c:pt>
                <c:pt idx="2">
                  <c:v>0</c:v>
                </c:pt>
                <c:pt idx="3">
                  <c:v>0</c:v>
                </c:pt>
                <c:pt idx="4">
                  <c:v>100</c:v>
                </c:pt>
              </c:numCache>
            </c:numRef>
          </c:val>
          <c:extLst>
            <c:ext xmlns:c16="http://schemas.microsoft.com/office/drawing/2014/chart" uri="{C3380CC4-5D6E-409C-BE32-E72D297353CC}">
              <c16:uniqueId val="{00000000-2435-419E-9301-35BBC4DB346E}"/>
            </c:ext>
          </c:extLst>
        </c:ser>
        <c:ser>
          <c:idx val="1"/>
          <c:order val="1"/>
          <c:tx>
            <c:strRef>
              <c:f>'個別チャート (新基準) (2)'!$Q$52</c:f>
              <c:strCache>
                <c:ptCount val="1"/>
                <c:pt idx="0">
                  <c:v>基準値</c:v>
                </c:pt>
              </c:strCache>
            </c:strRef>
          </c:tx>
          <c:spPr>
            <a:ln w="25400" cap="rnd">
              <a:solidFill>
                <a:schemeClr val="accent2"/>
              </a:solidFill>
              <a:round/>
            </a:ln>
            <a:effectLst>
              <a:outerShdw blurRad="40000" dist="20000" dir="5400000" rotWithShape="0">
                <a:srgbClr val="000000">
                  <a:alpha val="38000"/>
                </a:srgbClr>
              </a:outerShdw>
            </a:effectLst>
          </c:spPr>
          <c:marker>
            <c:symbol val="none"/>
          </c:marker>
          <c:cat>
            <c:strRef>
              <c:f>'個別チャート (新基準) (2)'!$O$53:$O$57</c:f>
              <c:strCache>
                <c:ptCount val="5"/>
                <c:pt idx="0">
                  <c:v>情報伝達</c:v>
                </c:pt>
                <c:pt idx="1">
                  <c:v>初期消火</c:v>
                </c:pt>
                <c:pt idx="2">
                  <c:v>救助</c:v>
                </c:pt>
                <c:pt idx="3">
                  <c:v>救急</c:v>
                </c:pt>
                <c:pt idx="4">
                  <c:v>避難生活</c:v>
                </c:pt>
              </c:strCache>
            </c:strRef>
          </c:cat>
          <c:val>
            <c:numRef>
              <c:f>'個別チャート (新基準) (2)'!$Q$53:$Q$57</c:f>
              <c:numCache>
                <c:formatCode>General</c:formatCode>
                <c:ptCount val="5"/>
                <c:pt idx="0">
                  <c:v>100</c:v>
                </c:pt>
                <c:pt idx="1">
                  <c:v>100</c:v>
                </c:pt>
                <c:pt idx="2">
                  <c:v>100</c:v>
                </c:pt>
                <c:pt idx="3">
                  <c:v>101</c:v>
                </c:pt>
                <c:pt idx="4">
                  <c:v>100</c:v>
                </c:pt>
              </c:numCache>
            </c:numRef>
          </c:val>
          <c:extLst>
            <c:ext xmlns:c16="http://schemas.microsoft.com/office/drawing/2014/chart" uri="{C3380CC4-5D6E-409C-BE32-E72D297353CC}">
              <c16:uniqueId val="{00000001-2435-419E-9301-35BBC4DB346E}"/>
            </c:ext>
          </c:extLst>
        </c:ser>
        <c:dLbls>
          <c:showLegendKey val="0"/>
          <c:showVal val="0"/>
          <c:showCatName val="0"/>
          <c:showSerName val="0"/>
          <c:showPercent val="0"/>
          <c:showBubbleSize val="0"/>
        </c:dLbls>
        <c:axId val="391182264"/>
        <c:axId val="391170504"/>
      </c:radarChart>
      <c:catAx>
        <c:axId val="391182264"/>
        <c:scaling>
          <c:orientation val="minMax"/>
        </c:scaling>
        <c:delete val="0"/>
        <c:axPos val="b"/>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900" b="0" i="0" u="none" strike="noStrike" kern="1200" baseline="0">
                <a:solidFill>
                  <a:schemeClr val="tx1">
                    <a:lumMod val="50000"/>
                    <a:lumOff val="50000"/>
                  </a:schemeClr>
                </a:solidFill>
                <a:latin typeface="+mn-lt"/>
                <a:ea typeface="+mn-ea"/>
                <a:cs typeface="+mn-cs"/>
              </a:defRPr>
            </a:pPr>
            <a:endParaRPr lang="ja-JP"/>
          </a:p>
        </c:txPr>
        <c:crossAx val="391170504"/>
        <c:crosses val="autoZero"/>
        <c:auto val="1"/>
        <c:lblAlgn val="ctr"/>
        <c:lblOffset val="100"/>
        <c:noMultiLvlLbl val="0"/>
      </c:catAx>
      <c:valAx>
        <c:axId val="391170504"/>
        <c:scaling>
          <c:orientation val="minMax"/>
          <c:min val="0"/>
        </c:scaling>
        <c:delete val="0"/>
        <c:axPos val="l"/>
        <c:majorGridlines>
          <c:spPr>
            <a:ln w="9525" cap="flat" cmpd="sng" algn="ctr">
              <a:solidFill>
                <a:schemeClr val="tx1"/>
              </a:solidFill>
              <a:round/>
            </a:ln>
            <a:effectLst/>
          </c:spPr>
        </c:majorGridlines>
        <c:numFmt formatCode="0.0" sourceLinked="1"/>
        <c:majorTickMark val="none"/>
        <c:minorTickMark val="none"/>
        <c:tickLblPos val="none"/>
        <c:spPr>
          <a:noFill/>
          <a:ln>
            <a:noFill/>
          </a:ln>
          <a:effectLst/>
        </c:spPr>
        <c:txPr>
          <a:bodyPr rot="-60000000" spcFirstLastPara="1" vertOverflow="ellipsis" vert="horz" wrap="square" anchor="ctr" anchorCtr="1"/>
          <a:lstStyle/>
          <a:p>
            <a:pPr>
              <a:defRPr sz="900" b="0" i="0" u="none" strike="noStrike" kern="1200" baseline="0">
                <a:solidFill>
                  <a:schemeClr val="tx1">
                    <a:lumMod val="50000"/>
                    <a:lumOff val="50000"/>
                  </a:schemeClr>
                </a:solidFill>
                <a:latin typeface="+mn-lt"/>
                <a:ea typeface="+mn-ea"/>
                <a:cs typeface="+mn-cs"/>
              </a:defRPr>
            </a:pPr>
            <a:endParaRPr lang="ja-JP"/>
          </a:p>
        </c:txPr>
        <c:crossAx val="391182264"/>
        <c:crosses val="autoZero"/>
        <c:crossBetween val="between"/>
        <c:majorUnit val="50"/>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50000"/>
                  <a:lumOff val="50000"/>
                </a:schemeClr>
              </a:solidFill>
              <a:latin typeface="+mn-lt"/>
              <a:ea typeface="+mn-ea"/>
              <a:cs typeface="+mn-cs"/>
            </a:defRPr>
          </a:pPr>
          <a:endParaRPr lang="ja-JP"/>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ja-JP"/>
    </a:p>
  </c:txPr>
  <c:printSettings>
    <c:headerFooter/>
    <c:pageMargins b="0.75" l="0.7" r="0.7" t="0.75" header="0.3" footer="0.3"/>
    <c:pageSetup orientation="portrait"/>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6">
  <cs:axisTitle>
    <cs:lnRef idx="0"/>
    <cs:fillRef idx="0"/>
    <cs:effectRef idx="0"/>
    <cs:fontRef idx="minor">
      <a:schemeClr val="tx1">
        <a:lumMod val="50000"/>
        <a:lumOff val="50000"/>
      </a:schemeClr>
    </cs:fontRef>
    <cs:defRPr sz="900" kern="1200" cap="all"/>
  </cs:axisTitle>
  <cs:categoryAxis>
    <cs:lnRef idx="0"/>
    <cs:fillRef idx="0"/>
    <cs:effectRef idx="0"/>
    <cs:fontRef idx="minor">
      <a:schemeClr val="tx1">
        <a:lumMod val="50000"/>
        <a:lumOff val="50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50000"/>
        <a:lumOff val="50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
  <cs:dataPoint3D>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3D>
  <cs:dataPointLine>
    <cs:lnRef idx="0">
      <cs:styleClr val="auto"/>
    </cs:lnRef>
    <cs:fillRef idx="2">
      <cs:styleClr val="auto"/>
    </cs:fillRef>
    <cs:effectRef idx="1"/>
    <cs:fontRef idx="minor">
      <a:schemeClr val="dk1"/>
    </cs:fontRef>
    <cs:spPr>
      <a:ln w="15875" cap="rnd">
        <a:solidFill>
          <a:schemeClr val="phClr"/>
        </a:solidFill>
        <a:round/>
      </a:ln>
    </cs:spPr>
  </cs:dataPointLine>
  <cs:dataPointMarker>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Marker>
  <cs:dataPointMarkerLayout symbol="circle" size="4"/>
  <cs:dataPointWireframe>
    <cs:lnRef idx="0">
      <cs:styleClr val="auto"/>
    </cs:lnRef>
    <cs:fillRef idx="2"/>
    <cs:effectRef idx="0"/>
    <cs:fontRef idx="minor">
      <a:schemeClr val="dk1"/>
    </cs:fontRef>
    <cs:spPr>
      <a:ln w="9525" cap="rnd">
        <a:solidFill>
          <a:schemeClr val="phClr"/>
        </a:solidFill>
        <a:round/>
      </a:ln>
    </cs:spPr>
  </cs:dataPointWireframe>
  <cs:dataTable>
    <cs:lnRef idx="0"/>
    <cs:fillRef idx="0"/>
    <cs:effectRef idx="0"/>
    <cs:fontRef idx="minor">
      <a:schemeClr val="tx1">
        <a:lumMod val="50000"/>
        <a:lumOff val="50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35000"/>
            <a:lumOff val="65000"/>
          </a:schemeClr>
        </a:solidFill>
        <a:prstDash val="dash"/>
      </a:ln>
    </cs:spPr>
  </cs:dropLine>
  <cs:errorBar>
    <cs:lnRef idx="0"/>
    <cs:fillRef idx="0"/>
    <cs:effectRef idx="0"/>
    <cs:fontRef idx="minor">
      <a:schemeClr val="dk1"/>
    </cs:fontRef>
    <cs:spPr>
      <a:ln w="9525">
        <a:solidFill>
          <a:schemeClr val="tx1">
            <a:lumMod val="50000"/>
            <a:lumOff val="50000"/>
          </a:schemeClr>
        </a:solidFill>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50000"/>
        <a:lumOff val="50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50000"/>
        <a:lumOff val="50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prstDash val="dash"/>
      </a:ln>
    </cs:spPr>
  </cs:seriesLine>
  <cs:title>
    <cs:lnRef idx="0"/>
    <cs:fillRef idx="0"/>
    <cs:effectRef idx="0"/>
    <cs:fontRef idx="minor">
      <a:schemeClr val="tx1">
        <a:lumMod val="50000"/>
        <a:lumOff val="50000"/>
      </a:schemeClr>
    </cs:fontRef>
    <cs:defRPr sz="1400" kern="1200" cap="none" spc="20" baseline="0"/>
  </cs:title>
  <cs:trendline>
    <cs:lnRef idx="0">
      <cs:styleClr val="auto"/>
    </cs:lnRef>
    <cs:fillRef idx="2"/>
    <cs:effectRef idx="0"/>
    <cs:fontRef idx="minor">
      <a:schemeClr val="dk1"/>
    </cs:fontRef>
    <cs:spPr>
      <a:ln w="9525" cap="rnd">
        <a:solidFill>
          <a:schemeClr val="phClr"/>
        </a:solidFill>
      </a:ln>
    </cs:spPr>
  </cs:trendline>
  <cs:trendlineLabel>
    <cs:lnRef idx="0"/>
    <cs:fillRef idx="0"/>
    <cs:effectRef idx="0"/>
    <cs:fontRef idx="minor">
      <a:schemeClr val="tx1">
        <a:lumMod val="50000"/>
        <a:lumOff val="50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50000"/>
        <a:lumOff val="50000"/>
      </a:schemeClr>
    </cs:fontRef>
    <cs:defRPr sz="900" kern="1200"/>
  </cs:valueAxis>
  <cs:wall>
    <cs:lnRef idx="0"/>
    <cs:fillRef idx="0"/>
    <cs:effectRef idx="0"/>
    <cs:fontRef idx="minor">
      <a:schemeClr val="dk1"/>
    </cs:fontRef>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718457</xdr:colOff>
      <xdr:row>0</xdr:row>
      <xdr:rowOff>65314</xdr:rowOff>
    </xdr:from>
    <xdr:to>
      <xdr:col>3</xdr:col>
      <xdr:colOff>979714</xdr:colOff>
      <xdr:row>0</xdr:row>
      <xdr:rowOff>772886</xdr:rowOff>
    </xdr:to>
    <xdr:sp macro="" textlink="">
      <xdr:nvSpPr>
        <xdr:cNvPr id="2" name="吹き出し: 四角形 1">
          <a:extLst>
            <a:ext uri="{FF2B5EF4-FFF2-40B4-BE49-F238E27FC236}">
              <a16:creationId xmlns:a16="http://schemas.microsoft.com/office/drawing/2014/main" id="{D4F75BB1-AACF-4DB7-A421-82B23CCB72EE}"/>
            </a:ext>
          </a:extLst>
        </xdr:cNvPr>
        <xdr:cNvSpPr/>
      </xdr:nvSpPr>
      <xdr:spPr>
        <a:xfrm>
          <a:off x="716552" y="63409"/>
          <a:ext cx="5138057" cy="711382"/>
        </a:xfrm>
        <a:prstGeom prst="wedgeRectCallout">
          <a:avLst>
            <a:gd name="adj1" fmla="val -16559"/>
            <a:gd name="adj2" fmla="val 70192"/>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708213</xdr:colOff>
      <xdr:row>50</xdr:row>
      <xdr:rowOff>33298</xdr:rowOff>
    </xdr:from>
    <xdr:to>
      <xdr:col>13</xdr:col>
      <xdr:colOff>977153</xdr:colOff>
      <xdr:row>63</xdr:row>
      <xdr:rowOff>0</xdr:rowOff>
    </xdr:to>
    <xdr:graphicFrame macro="">
      <xdr:nvGraphicFramePr>
        <xdr:cNvPr id="3" name="グラフ 2">
          <a:extLst>
            <a:ext uri="{FF2B5EF4-FFF2-40B4-BE49-F238E27FC236}">
              <a16:creationId xmlns:a16="http://schemas.microsoft.com/office/drawing/2014/main" id="{C63E197F-6E23-4DD2-B4DA-72C675E25E7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174171</xdr:colOff>
      <xdr:row>0</xdr:row>
      <xdr:rowOff>129474</xdr:rowOff>
    </xdr:from>
    <xdr:to>
      <xdr:col>3</xdr:col>
      <xdr:colOff>457200</xdr:colOff>
      <xdr:row>0</xdr:row>
      <xdr:rowOff>664029</xdr:rowOff>
    </xdr:to>
    <xdr:sp macro="" textlink="">
      <xdr:nvSpPr>
        <xdr:cNvPr id="4" name="テキスト ボックス 3">
          <a:extLst>
            <a:ext uri="{FF2B5EF4-FFF2-40B4-BE49-F238E27FC236}">
              <a16:creationId xmlns:a16="http://schemas.microsoft.com/office/drawing/2014/main" id="{DBF06F29-F0D1-4DDF-9A25-12E288AF5A5C}"/>
            </a:ext>
          </a:extLst>
        </xdr:cNvPr>
        <xdr:cNvSpPr txBox="1"/>
      </xdr:nvSpPr>
      <xdr:spPr>
        <a:xfrm>
          <a:off x="913311" y="133284"/>
          <a:ext cx="4420689" cy="5345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chemeClr val="bg1"/>
              </a:solidFill>
            </a:rPr>
            <a:t>ここのセルへ表示したい自主防災会を入力してください（リストから選択）</a:t>
          </a:r>
        </a:p>
      </xdr:txBody>
    </xdr:sp>
    <xdr:clientData/>
  </xdr:twoCellAnchor>
  <xdr:twoCellAnchor>
    <xdr:from>
      <xdr:col>3</xdr:col>
      <xdr:colOff>1110342</xdr:colOff>
      <xdr:row>0</xdr:row>
      <xdr:rowOff>65315</xdr:rowOff>
    </xdr:from>
    <xdr:to>
      <xdr:col>12</xdr:col>
      <xdr:colOff>1328057</xdr:colOff>
      <xdr:row>0</xdr:row>
      <xdr:rowOff>805543</xdr:rowOff>
    </xdr:to>
    <xdr:sp macro="" textlink="">
      <xdr:nvSpPr>
        <xdr:cNvPr id="5" name="テキスト ボックス 4">
          <a:extLst>
            <a:ext uri="{FF2B5EF4-FFF2-40B4-BE49-F238E27FC236}">
              <a16:creationId xmlns:a16="http://schemas.microsoft.com/office/drawing/2014/main" id="{51DB2CA2-2C1F-47A8-A8F2-FF67A240DE60}"/>
            </a:ext>
          </a:extLst>
        </xdr:cNvPr>
        <xdr:cNvSpPr txBox="1"/>
      </xdr:nvSpPr>
      <xdr:spPr>
        <a:xfrm>
          <a:off x="5969997" y="63410"/>
          <a:ext cx="5224055" cy="74403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このシートは基本的にあちこちのシートからの参照です</a:t>
          </a:r>
          <a:endParaRPr kumimoji="1" lang="en-US" altLang="ja-JP" sz="1200"/>
        </a:p>
        <a:p>
          <a:r>
            <a:rPr kumimoji="1" lang="ja-JP" altLang="en-US" sz="1200"/>
            <a:t>あちこちのシートからデータを参照しているため、品名と基準値や現数量のずれに注意</a:t>
          </a:r>
          <a:endParaRPr kumimoji="1" lang="en-US" altLang="ja-JP" sz="1200"/>
        </a:p>
        <a:p>
          <a:r>
            <a:rPr kumimoji="1" lang="ja-JP" altLang="en-US" sz="1200"/>
            <a:t>基準値が増えた場合などは右のほうに数式を入れなおす必要があります</a:t>
          </a:r>
          <a:endParaRPr kumimoji="1" lang="en-US" altLang="ja-JP" sz="1200"/>
        </a:p>
      </xdr:txBody>
    </xdr:sp>
    <xdr:clientData/>
  </xdr:twoCellAnchor>
  <xdr:twoCellAnchor>
    <xdr:from>
      <xdr:col>12</xdr:col>
      <xdr:colOff>1415143</xdr:colOff>
      <xdr:row>0</xdr:row>
      <xdr:rowOff>97971</xdr:rowOff>
    </xdr:from>
    <xdr:to>
      <xdr:col>20</xdr:col>
      <xdr:colOff>337457</xdr:colOff>
      <xdr:row>0</xdr:row>
      <xdr:rowOff>838199</xdr:rowOff>
    </xdr:to>
    <xdr:sp macro="" textlink="">
      <xdr:nvSpPr>
        <xdr:cNvPr id="6" name="テキスト ボックス 5">
          <a:extLst>
            <a:ext uri="{FF2B5EF4-FFF2-40B4-BE49-F238E27FC236}">
              <a16:creationId xmlns:a16="http://schemas.microsoft.com/office/drawing/2014/main" id="{7B0B76DB-4BF4-4E01-A8A2-7A58D558176D}"/>
            </a:ext>
          </a:extLst>
        </xdr:cNvPr>
        <xdr:cNvSpPr txBox="1"/>
      </xdr:nvSpPr>
      <xdr:spPr>
        <a:xfrm>
          <a:off x="11284948" y="94161"/>
          <a:ext cx="6586129" cy="74403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変更点</a:t>
          </a:r>
          <a:endParaRPr kumimoji="1" lang="en-US" altLang="ja-JP" sz="1200"/>
        </a:p>
        <a:p>
          <a:r>
            <a:rPr kumimoji="1" lang="ja-JP" altLang="en-US" sz="1200"/>
            <a:t>到達度の上限をやめてどれぐらいオーバーしているかわかるようにした。</a:t>
          </a:r>
          <a:endParaRPr kumimoji="1" lang="en-US" altLang="ja-JP" sz="1200"/>
        </a:p>
        <a:p>
          <a:r>
            <a:rPr kumimoji="1" lang="ja-JP" altLang="en-US" sz="1200"/>
            <a:t>グラフの計算式は変更せずに上限は</a:t>
          </a:r>
          <a:r>
            <a:rPr kumimoji="1" lang="en-US" altLang="ja-JP" sz="1200"/>
            <a:t>100</a:t>
          </a:r>
          <a:r>
            <a:rPr kumimoji="1" lang="ja-JP" altLang="en-US" sz="1200"/>
            <a:t>％で計算</a:t>
          </a:r>
          <a:endParaRPr kumimoji="1" lang="en-US" altLang="ja-JP" sz="1200"/>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svmfile\filesv\401001501&#22320;&#22495;&#38450;&#28797;&#35506;\310%20&#38450;&#28797;&#23550;&#31574;\1%20&#33258;&#20027;&#38450;&#28797;&#20250;&#38306;&#20418;\&#9733;&#33258;&#20027;&#38450;&#28797;&#32068;&#32340;&#12288;&#20445;&#26377;&#36039;&#27231;&#26448;&#35519;&#26619;\R7\&#31777;&#32032;&#21270;&#12288;&#26032;&#22522;&#28310;&#12391;&#20877;&#35336;&#31639;&#12288;&#33258;&#20027;&#38450;&#28797;&#20250;&#20445;&#26377;&#36039;&#27231;&#26448;&#35519;&#12409;R7&#65358;&#22577;&#21578;&#29992;.xlsm" TargetMode="External"/><Relationship Id="rId1" Type="http://schemas.openxmlformats.org/officeDocument/2006/relationships/externalLinkPath" Target="/401001501&#22320;&#22495;&#38450;&#28797;&#35506;/310%20&#38450;&#28797;&#23550;&#31574;/1%20&#33258;&#20027;&#38450;&#28797;&#20250;&#38306;&#20418;/&#9733;&#33258;&#20027;&#38450;&#28797;&#32068;&#32340;&#12288;&#20445;&#26377;&#36039;&#27231;&#26448;&#35519;&#26619;/R7/&#31777;&#32032;&#21270;&#12288;&#26032;&#22522;&#28310;&#12391;&#20877;&#35336;&#31639;&#12288;&#33258;&#20027;&#38450;&#28797;&#20250;&#20445;&#26377;&#36039;&#27231;&#26448;&#35519;&#12409;R7&#65358;&#22577;&#21578;&#29992;.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集計（比較用）"/>
      <sheetName val="新基準の到達目安"/>
      <sheetName val="新基準での到達度　上限解除"/>
      <sheetName val="新基準での到達度上限100％"/>
      <sheetName val="新基準での到達度チャート　到達度上限有"/>
      <sheetName val="個別チャート (新基準) (2)"/>
      <sheetName val="個別チャート (新基準)"/>
      <sheetName val="ブランク  (2)"/>
    </sheetNames>
    <sheetDataSet>
      <sheetData sheetId="0">
        <row r="3">
          <cell r="A3" t="str">
            <v>区分</v>
          </cell>
          <cell r="B3" t="str">
            <v>種別</v>
          </cell>
          <cell r="F3" t="str">
            <v>焼津市全体</v>
          </cell>
          <cell r="G3" t="str">
            <v>焼津第1</v>
          </cell>
          <cell r="H3" t="str">
            <v>焼津第2</v>
          </cell>
          <cell r="I3" t="str">
            <v>焼津第3</v>
          </cell>
          <cell r="J3" t="str">
            <v>焼津第4</v>
          </cell>
          <cell r="K3" t="str">
            <v>焼津第5</v>
          </cell>
          <cell r="L3" t="str">
            <v>焼津第6</v>
          </cell>
          <cell r="M3" t="str">
            <v>焼津第7</v>
          </cell>
          <cell r="N3" t="str">
            <v>豊田第８</v>
          </cell>
          <cell r="O3" t="str">
            <v>豊田第９</v>
          </cell>
          <cell r="P3" t="str">
            <v>豊田第１０</v>
          </cell>
          <cell r="Q3" t="str">
            <v>小川第11</v>
          </cell>
          <cell r="R3" t="str">
            <v>小川第12</v>
          </cell>
          <cell r="S3" t="str">
            <v>小川第13</v>
          </cell>
          <cell r="T3" t="str">
            <v>港第14</v>
          </cell>
          <cell r="U3" t="str">
            <v>東益津第15</v>
          </cell>
          <cell r="V3" t="str">
            <v>東益津第16</v>
          </cell>
          <cell r="W3" t="str">
            <v>東益津第17</v>
          </cell>
          <cell r="X3" t="str">
            <v>大富第18</v>
          </cell>
          <cell r="Y3" t="str">
            <v>大富第19</v>
          </cell>
          <cell r="Z3" t="str">
            <v>大富第20</v>
          </cell>
          <cell r="AA3" t="str">
            <v>和田第21</v>
          </cell>
          <cell r="AB3" t="str">
            <v>和田第22</v>
          </cell>
          <cell r="AC3" t="str">
            <v>港第23</v>
          </cell>
          <cell r="AD3" t="str">
            <v>中島第1・２</v>
          </cell>
          <cell r="AE3" t="str">
            <v>飯淵第1</v>
          </cell>
          <cell r="AF3" t="str">
            <v>飯淵第2</v>
          </cell>
          <cell r="AG3" t="str">
            <v>飯淵第3</v>
          </cell>
          <cell r="AH3" t="str">
            <v>利右衛門第1</v>
          </cell>
          <cell r="AI3" t="str">
            <v>利右衛門第2</v>
          </cell>
          <cell r="AJ3" t="str">
            <v>利右衛門第3</v>
          </cell>
          <cell r="AK3" t="str">
            <v>吉永第1</v>
          </cell>
          <cell r="AL3" t="str">
            <v>吉永第2</v>
          </cell>
          <cell r="AM3" t="str">
            <v>吉永第3</v>
          </cell>
          <cell r="AN3" t="str">
            <v>吉永第4</v>
          </cell>
          <cell r="AO3" t="str">
            <v>高新田第1</v>
          </cell>
          <cell r="AP3" t="str">
            <v>高新田第2</v>
          </cell>
          <cell r="AQ3" t="str">
            <v>高新田第3</v>
          </cell>
          <cell r="AR3" t="str">
            <v>高新田第4</v>
          </cell>
          <cell r="AS3" t="str">
            <v>宗高第1</v>
          </cell>
          <cell r="AT3" t="str">
            <v>宗高第2</v>
          </cell>
          <cell r="AU3" t="str">
            <v>宗高第3</v>
          </cell>
          <cell r="AV3" t="str">
            <v>宗高第4</v>
          </cell>
          <cell r="AW3" t="str">
            <v>宗高第5</v>
          </cell>
          <cell r="AX3" t="str">
            <v>宗高第6</v>
          </cell>
          <cell r="AY3" t="str">
            <v>上小杉第1</v>
          </cell>
          <cell r="AZ3" t="str">
            <v>上小杉第2</v>
          </cell>
          <cell r="BA3" t="str">
            <v>上小杉第3</v>
          </cell>
          <cell r="BB3" t="str">
            <v>上小杉第4</v>
          </cell>
          <cell r="BC3" t="str">
            <v>上小杉第5</v>
          </cell>
          <cell r="BD3" t="str">
            <v>藤守第1</v>
          </cell>
          <cell r="BE3" t="str">
            <v>藤守第2</v>
          </cell>
          <cell r="BF3" t="str">
            <v>藤守第3</v>
          </cell>
          <cell r="BG3" t="str">
            <v>藤守第4</v>
          </cell>
          <cell r="BH3" t="str">
            <v>下小杉</v>
          </cell>
          <cell r="BI3" t="str">
            <v>相川第1</v>
          </cell>
          <cell r="BJ3" t="str">
            <v>相川第2</v>
          </cell>
          <cell r="BK3" t="str">
            <v>相川第3</v>
          </cell>
          <cell r="BL3" t="str">
            <v>相川第4</v>
          </cell>
          <cell r="BM3" t="str">
            <v>西島</v>
          </cell>
          <cell r="BN3" t="str">
            <v>上泉第1</v>
          </cell>
          <cell r="BO3" t="str">
            <v>上泉第2</v>
          </cell>
          <cell r="BP3" t="str">
            <v>上泉第3</v>
          </cell>
          <cell r="BQ3" t="str">
            <v>下江留第1</v>
          </cell>
          <cell r="BR3" t="str">
            <v>下江留第2</v>
          </cell>
          <cell r="BS3" t="str">
            <v>下江留第3</v>
          </cell>
          <cell r="BT3" t="str">
            <v>下江留第4</v>
          </cell>
          <cell r="BU3" t="str">
            <v>上新田第1</v>
          </cell>
          <cell r="BV3" t="str">
            <v>上新田第2</v>
          </cell>
          <cell r="BW3" t="str">
            <v>上新田第3</v>
          </cell>
          <cell r="BX3" t="str">
            <v>つつじ平１</v>
          </cell>
          <cell r="BY3" t="str">
            <v>つつじ平２</v>
          </cell>
          <cell r="BZ3" t="str">
            <v>つつじ平３</v>
          </cell>
          <cell r="CA3" t="str">
            <v>つつじ平４</v>
          </cell>
          <cell r="CB3" t="str">
            <v>つつじ平５</v>
          </cell>
          <cell r="CC3" t="str">
            <v>つつじ平６</v>
          </cell>
          <cell r="CD3" t="str">
            <v>つつじ平防災倉庫</v>
          </cell>
          <cell r="CE3" t="str">
            <v>つつじ平全体</v>
          </cell>
        </row>
        <row r="4">
          <cell r="A4" t="str">
            <v>世帯数</v>
          </cell>
          <cell r="F4">
            <v>49630</v>
          </cell>
          <cell r="G4">
            <v>781</v>
          </cell>
          <cell r="H4">
            <v>1751</v>
          </cell>
          <cell r="I4">
            <v>1098</v>
          </cell>
          <cell r="J4">
            <v>1050</v>
          </cell>
          <cell r="K4">
            <v>1180</v>
          </cell>
          <cell r="L4">
            <v>1921</v>
          </cell>
          <cell r="M4">
            <v>2090</v>
          </cell>
          <cell r="N4">
            <v>2035</v>
          </cell>
          <cell r="O4">
            <v>4844</v>
          </cell>
          <cell r="P4">
            <v>2609</v>
          </cell>
          <cell r="Q4">
            <v>3929</v>
          </cell>
          <cell r="R4">
            <v>463</v>
          </cell>
          <cell r="S4">
            <v>875</v>
          </cell>
          <cell r="T4">
            <v>2830</v>
          </cell>
          <cell r="U4">
            <v>1480</v>
          </cell>
          <cell r="V4">
            <v>966</v>
          </cell>
          <cell r="W4">
            <v>657</v>
          </cell>
          <cell r="X4">
            <v>1473</v>
          </cell>
          <cell r="Y4">
            <v>3381</v>
          </cell>
          <cell r="Z4">
            <v>2363</v>
          </cell>
          <cell r="AA4">
            <v>1002</v>
          </cell>
          <cell r="AB4">
            <v>1521</v>
          </cell>
          <cell r="AC4">
            <v>2820</v>
          </cell>
          <cell r="AD4">
            <v>201</v>
          </cell>
          <cell r="AE4">
            <v>338</v>
          </cell>
          <cell r="AF4">
            <v>559</v>
          </cell>
          <cell r="AG4">
            <v>720</v>
          </cell>
          <cell r="AH4">
            <v>681</v>
          </cell>
          <cell r="AI4">
            <v>1910</v>
          </cell>
          <cell r="AJ4">
            <v>477</v>
          </cell>
          <cell r="AK4">
            <v>80</v>
          </cell>
          <cell r="AL4">
            <v>292</v>
          </cell>
          <cell r="AM4">
            <v>460</v>
          </cell>
          <cell r="AN4">
            <v>392</v>
          </cell>
          <cell r="AO4">
            <v>386</v>
          </cell>
          <cell r="AP4">
            <v>195</v>
          </cell>
          <cell r="AQ4">
            <v>135</v>
          </cell>
          <cell r="AR4">
            <v>163</v>
          </cell>
          <cell r="AS4">
            <v>78</v>
          </cell>
          <cell r="AT4">
            <v>173</v>
          </cell>
          <cell r="AU4">
            <v>212</v>
          </cell>
          <cell r="AV4">
            <v>182</v>
          </cell>
          <cell r="AW4">
            <v>93</v>
          </cell>
          <cell r="AX4">
            <v>103</v>
          </cell>
          <cell r="AY4">
            <v>102</v>
          </cell>
          <cell r="AZ4">
            <v>92</v>
          </cell>
          <cell r="BA4">
            <v>185</v>
          </cell>
          <cell r="BB4">
            <v>177</v>
          </cell>
          <cell r="BC4">
            <v>42</v>
          </cell>
          <cell r="BD4">
            <v>102</v>
          </cell>
          <cell r="BE4">
            <v>120</v>
          </cell>
          <cell r="BF4">
            <v>46</v>
          </cell>
          <cell r="BG4">
            <v>62</v>
          </cell>
          <cell r="BH4">
            <v>141</v>
          </cell>
          <cell r="BI4">
            <v>99</v>
          </cell>
          <cell r="BJ4">
            <v>138</v>
          </cell>
          <cell r="BK4">
            <v>97</v>
          </cell>
          <cell r="BL4">
            <v>143</v>
          </cell>
          <cell r="BM4">
            <v>80</v>
          </cell>
          <cell r="BN4">
            <v>90</v>
          </cell>
          <cell r="BO4">
            <v>130</v>
          </cell>
          <cell r="BP4">
            <v>72</v>
          </cell>
          <cell r="BQ4">
            <v>131</v>
          </cell>
          <cell r="BR4">
            <v>115</v>
          </cell>
          <cell r="BS4">
            <v>138</v>
          </cell>
          <cell r="BT4">
            <v>76</v>
          </cell>
          <cell r="BU4">
            <v>110</v>
          </cell>
          <cell r="BV4">
            <v>145</v>
          </cell>
          <cell r="BW4">
            <v>137</v>
          </cell>
          <cell r="BX4">
            <v>78</v>
          </cell>
          <cell r="BY4">
            <v>62</v>
          </cell>
          <cell r="BZ4">
            <v>51</v>
          </cell>
          <cell r="CA4">
            <v>53</v>
          </cell>
          <cell r="CB4">
            <v>64</v>
          </cell>
          <cell r="CC4">
            <v>78</v>
          </cell>
          <cell r="CD4">
            <v>386</v>
          </cell>
          <cell r="CE4">
            <v>386</v>
          </cell>
        </row>
        <row r="5">
          <cell r="A5" t="str">
            <v>町内会数</v>
          </cell>
          <cell r="F5">
            <v>328</v>
          </cell>
          <cell r="G5">
            <v>17</v>
          </cell>
          <cell r="H5">
            <v>17</v>
          </cell>
          <cell r="I5">
            <v>15</v>
          </cell>
          <cell r="J5">
            <v>10</v>
          </cell>
          <cell r="K5">
            <v>9</v>
          </cell>
          <cell r="L5">
            <v>13</v>
          </cell>
          <cell r="M5">
            <v>16</v>
          </cell>
          <cell r="N5">
            <v>7</v>
          </cell>
          <cell r="O5">
            <v>13</v>
          </cell>
          <cell r="P5">
            <v>10</v>
          </cell>
          <cell r="Q5">
            <v>10</v>
          </cell>
          <cell r="R5">
            <v>9</v>
          </cell>
          <cell r="S5">
            <v>12</v>
          </cell>
          <cell r="T5">
            <v>12</v>
          </cell>
          <cell r="U5">
            <v>12</v>
          </cell>
          <cell r="V5">
            <v>8</v>
          </cell>
          <cell r="W5">
            <v>7</v>
          </cell>
          <cell r="X5">
            <v>12</v>
          </cell>
          <cell r="Y5">
            <v>13</v>
          </cell>
          <cell r="Z5">
            <v>9</v>
          </cell>
          <cell r="AA5">
            <v>11</v>
          </cell>
          <cell r="AB5">
            <v>14</v>
          </cell>
          <cell r="AC5">
            <v>15</v>
          </cell>
          <cell r="AD5">
            <v>2</v>
          </cell>
          <cell r="AE5">
            <v>3</v>
          </cell>
          <cell r="AF5">
            <v>3</v>
          </cell>
          <cell r="AG5">
            <v>4</v>
          </cell>
          <cell r="AH5">
            <v>4</v>
          </cell>
          <cell r="AI5">
            <v>18</v>
          </cell>
          <cell r="AJ5">
            <v>4</v>
          </cell>
          <cell r="AK5">
            <v>1</v>
          </cell>
          <cell r="AL5">
            <v>3</v>
          </cell>
          <cell r="AM5">
            <v>4</v>
          </cell>
          <cell r="AN5">
            <v>3</v>
          </cell>
          <cell r="AO5">
            <v>6</v>
          </cell>
          <cell r="AP5">
            <v>1</v>
          </cell>
          <cell r="AQ5">
            <v>1</v>
          </cell>
          <cell r="AR5">
            <v>1</v>
          </cell>
          <cell r="AS5">
            <v>1</v>
          </cell>
          <cell r="AT5">
            <v>1</v>
          </cell>
          <cell r="AU5">
            <v>1</v>
          </cell>
          <cell r="AV5">
            <v>1</v>
          </cell>
          <cell r="AW5">
            <v>1</v>
          </cell>
          <cell r="AX5">
            <v>1</v>
          </cell>
          <cell r="AY5">
            <v>1</v>
          </cell>
          <cell r="AZ5">
            <v>1</v>
          </cell>
          <cell r="BA5">
            <v>1</v>
          </cell>
          <cell r="BB5">
            <v>1</v>
          </cell>
          <cell r="BC5">
            <v>1</v>
          </cell>
          <cell r="BD5">
            <v>1</v>
          </cell>
          <cell r="BE5">
            <v>1</v>
          </cell>
          <cell r="BF5">
            <v>1</v>
          </cell>
          <cell r="BG5">
            <v>1</v>
          </cell>
          <cell r="BH5">
            <v>3</v>
          </cell>
          <cell r="BI5">
            <v>1</v>
          </cell>
          <cell r="BJ5">
            <v>1</v>
          </cell>
          <cell r="BK5">
            <v>1</v>
          </cell>
          <cell r="BL5">
            <v>1</v>
          </cell>
          <cell r="BM5">
            <v>1</v>
          </cell>
          <cell r="BN5">
            <v>1</v>
          </cell>
          <cell r="BO5">
            <v>1</v>
          </cell>
          <cell r="BP5">
            <v>1</v>
          </cell>
          <cell r="BQ5">
            <v>1</v>
          </cell>
          <cell r="BR5">
            <v>1</v>
          </cell>
          <cell r="BS5">
            <v>1</v>
          </cell>
          <cell r="BT5">
            <v>1</v>
          </cell>
          <cell r="BU5">
            <v>1</v>
          </cell>
          <cell r="BV5">
            <v>1</v>
          </cell>
          <cell r="BW5">
            <v>1</v>
          </cell>
          <cell r="BX5">
            <v>1</v>
          </cell>
          <cell r="BY5">
            <v>1</v>
          </cell>
          <cell r="BZ5">
            <v>1</v>
          </cell>
          <cell r="CA5">
            <v>1</v>
          </cell>
          <cell r="CB5">
            <v>1</v>
          </cell>
          <cell r="CC5">
            <v>1</v>
          </cell>
          <cell r="CD5">
            <v>6</v>
          </cell>
          <cell r="CE5">
            <v>6</v>
          </cell>
        </row>
        <row r="7">
          <cell r="A7" t="str">
            <v>区分</v>
          </cell>
          <cell r="B7" t="str">
            <v>種別</v>
          </cell>
          <cell r="C7" t="str">
            <v>品名</v>
          </cell>
          <cell r="F7" t="str">
            <v>焼津市全体</v>
          </cell>
          <cell r="G7" t="str">
            <v>焼津第1</v>
          </cell>
          <cell r="H7" t="str">
            <v>焼津第2</v>
          </cell>
          <cell r="I7" t="str">
            <v>焼津第3</v>
          </cell>
          <cell r="J7" t="str">
            <v>焼津第4</v>
          </cell>
          <cell r="K7" t="str">
            <v>焼津第5</v>
          </cell>
          <cell r="L7" t="str">
            <v>焼津第6</v>
          </cell>
          <cell r="M7" t="str">
            <v>焼津第7</v>
          </cell>
          <cell r="N7" t="str">
            <v>豊田第８</v>
          </cell>
          <cell r="O7" t="str">
            <v>豊田第９</v>
          </cell>
          <cell r="P7" t="str">
            <v>豊田第１０</v>
          </cell>
          <cell r="Q7" t="str">
            <v>小川第11</v>
          </cell>
          <cell r="R7" t="str">
            <v>小川第12</v>
          </cell>
          <cell r="S7" t="str">
            <v>小川第13</v>
          </cell>
          <cell r="T7" t="str">
            <v>港第14</v>
          </cell>
          <cell r="U7" t="str">
            <v>東益津第15</v>
          </cell>
          <cell r="V7" t="str">
            <v>東益津第16</v>
          </cell>
          <cell r="W7" t="str">
            <v>東益津第17</v>
          </cell>
          <cell r="X7" t="str">
            <v>大富第18</v>
          </cell>
          <cell r="Y7" t="str">
            <v>大富第19</v>
          </cell>
          <cell r="Z7" t="str">
            <v>大富第20</v>
          </cell>
          <cell r="AA7" t="str">
            <v>和田第21</v>
          </cell>
          <cell r="AB7" t="str">
            <v>和田第22</v>
          </cell>
          <cell r="AC7" t="str">
            <v>港第23</v>
          </cell>
          <cell r="AD7" t="str">
            <v>中島第1・２</v>
          </cell>
          <cell r="AE7" t="str">
            <v>飯淵第1</v>
          </cell>
          <cell r="AF7" t="str">
            <v>飯淵第2</v>
          </cell>
          <cell r="AG7" t="str">
            <v>飯淵第3</v>
          </cell>
          <cell r="AH7" t="str">
            <v>利右衛門第1</v>
          </cell>
          <cell r="AI7" t="str">
            <v>利右衛門第2</v>
          </cell>
          <cell r="AJ7" t="str">
            <v>利右衛門第3</v>
          </cell>
          <cell r="AK7" t="str">
            <v>吉永第1</v>
          </cell>
          <cell r="AL7" t="str">
            <v>吉永第2</v>
          </cell>
          <cell r="AM7" t="str">
            <v>吉永第3</v>
          </cell>
          <cell r="AN7" t="str">
            <v>吉永第4</v>
          </cell>
          <cell r="AO7" t="str">
            <v>高新田第1</v>
          </cell>
          <cell r="AP7" t="str">
            <v>高新田第2</v>
          </cell>
          <cell r="AQ7" t="str">
            <v>高新田第3</v>
          </cell>
          <cell r="AR7" t="str">
            <v>高新田第4</v>
          </cell>
          <cell r="AS7" t="str">
            <v>宗高第1</v>
          </cell>
          <cell r="AT7" t="str">
            <v>宗高第2</v>
          </cell>
          <cell r="AU7" t="str">
            <v>宗高第3</v>
          </cell>
          <cell r="AV7" t="str">
            <v>宗高第4</v>
          </cell>
          <cell r="AW7" t="str">
            <v>宗高第5</v>
          </cell>
          <cell r="AX7" t="str">
            <v>宗高第6</v>
          </cell>
          <cell r="AY7" t="str">
            <v>上小杉第1</v>
          </cell>
          <cell r="AZ7" t="str">
            <v>上小杉第2</v>
          </cell>
          <cell r="BA7" t="str">
            <v>上小杉第3</v>
          </cell>
          <cell r="BB7" t="str">
            <v>上小杉第4</v>
          </cell>
          <cell r="BC7" t="str">
            <v>上小杉第5</v>
          </cell>
          <cell r="BD7" t="str">
            <v>藤守第1</v>
          </cell>
          <cell r="BE7" t="str">
            <v>藤守第2</v>
          </cell>
          <cell r="BF7" t="str">
            <v>藤守第3</v>
          </cell>
          <cell r="BG7" t="str">
            <v>藤守第4</v>
          </cell>
          <cell r="BH7" t="str">
            <v>下小杉</v>
          </cell>
          <cell r="BI7" t="str">
            <v>相川第1</v>
          </cell>
          <cell r="BJ7" t="str">
            <v>相川第2</v>
          </cell>
          <cell r="BK7" t="str">
            <v>相川第3</v>
          </cell>
          <cell r="BL7" t="str">
            <v>相川第4</v>
          </cell>
          <cell r="BM7" t="str">
            <v>西島</v>
          </cell>
          <cell r="BN7" t="str">
            <v>上泉第1</v>
          </cell>
          <cell r="BO7" t="str">
            <v>上泉第2</v>
          </cell>
          <cell r="BP7" t="str">
            <v>上泉第3</v>
          </cell>
          <cell r="BQ7" t="str">
            <v>下江留第1</v>
          </cell>
          <cell r="BR7" t="str">
            <v>下江留第2</v>
          </cell>
          <cell r="BS7" t="str">
            <v>下江留第3</v>
          </cell>
          <cell r="BT7" t="str">
            <v>下江留第4</v>
          </cell>
          <cell r="BU7" t="str">
            <v>上新田第1</v>
          </cell>
          <cell r="BV7" t="str">
            <v>上新田第2</v>
          </cell>
          <cell r="BW7" t="str">
            <v>上新田第3</v>
          </cell>
          <cell r="BX7" t="str">
            <v>つつじ平１</v>
          </cell>
          <cell r="BY7" t="str">
            <v>つつじ平２</v>
          </cell>
          <cell r="BZ7" t="str">
            <v>つつじ平３</v>
          </cell>
          <cell r="CA7" t="str">
            <v>つつじ平４</v>
          </cell>
          <cell r="CB7" t="str">
            <v>つつじ平５</v>
          </cell>
          <cell r="CC7" t="str">
            <v>つつじ平６</v>
          </cell>
          <cell r="CD7" t="str">
            <v>つつじ平防災倉庫</v>
          </cell>
        </row>
        <row r="8">
          <cell r="A8" t="str">
            <v>情報伝達</v>
          </cell>
          <cell r="B8">
            <v>1</v>
          </cell>
          <cell r="C8" t="str">
            <v>トランシーバー（簡易無線機）</v>
          </cell>
          <cell r="F8">
            <v>393</v>
          </cell>
          <cell r="G8">
            <v>14</v>
          </cell>
          <cell r="H8">
            <v>0</v>
          </cell>
          <cell r="I8">
            <v>14</v>
          </cell>
          <cell r="J8">
            <v>0</v>
          </cell>
          <cell r="K8">
            <v>1</v>
          </cell>
          <cell r="L8">
            <v>26</v>
          </cell>
          <cell r="M8">
            <v>12</v>
          </cell>
          <cell r="N8">
            <v>7</v>
          </cell>
          <cell r="O8">
            <v>24</v>
          </cell>
          <cell r="P8">
            <v>11</v>
          </cell>
          <cell r="Q8">
            <v>7</v>
          </cell>
          <cell r="R8">
            <v>6</v>
          </cell>
          <cell r="S8">
            <v>9</v>
          </cell>
          <cell r="T8">
            <v>13</v>
          </cell>
          <cell r="U8">
            <v>7</v>
          </cell>
          <cell r="V8">
            <v>13</v>
          </cell>
          <cell r="W8">
            <v>0</v>
          </cell>
          <cell r="X8">
            <v>6</v>
          </cell>
          <cell r="Y8">
            <v>38</v>
          </cell>
          <cell r="Z8">
            <v>18</v>
          </cell>
          <cell r="AA8">
            <v>14</v>
          </cell>
          <cell r="AB8">
            <v>0</v>
          </cell>
          <cell r="AC8">
            <v>13</v>
          </cell>
          <cell r="AD8">
            <v>4</v>
          </cell>
          <cell r="AE8">
            <v>0</v>
          </cell>
          <cell r="AF8">
            <v>2</v>
          </cell>
          <cell r="AG8">
            <v>7</v>
          </cell>
          <cell r="AH8">
            <v>3</v>
          </cell>
          <cell r="AI8">
            <v>6</v>
          </cell>
          <cell r="AJ8">
            <v>3</v>
          </cell>
          <cell r="AK8">
            <v>1</v>
          </cell>
          <cell r="AL8">
            <v>0</v>
          </cell>
          <cell r="AM8">
            <v>0</v>
          </cell>
          <cell r="AN8">
            <v>5</v>
          </cell>
          <cell r="AO8">
            <v>5</v>
          </cell>
          <cell r="AP8">
            <v>4</v>
          </cell>
          <cell r="AQ8">
            <v>0</v>
          </cell>
          <cell r="AR8">
            <v>12</v>
          </cell>
          <cell r="AS8">
            <v>2</v>
          </cell>
          <cell r="AT8">
            <v>0</v>
          </cell>
          <cell r="AU8">
            <v>0</v>
          </cell>
          <cell r="AV8">
            <v>4</v>
          </cell>
          <cell r="AW8">
            <v>6</v>
          </cell>
          <cell r="AX8">
            <v>3</v>
          </cell>
          <cell r="AY8">
            <v>0</v>
          </cell>
          <cell r="AZ8">
            <v>5</v>
          </cell>
          <cell r="BA8">
            <v>0</v>
          </cell>
          <cell r="BB8">
            <v>1</v>
          </cell>
          <cell r="BC8">
            <v>6</v>
          </cell>
          <cell r="BD8">
            <v>1</v>
          </cell>
          <cell r="BE8">
            <v>5</v>
          </cell>
          <cell r="BF8">
            <v>2</v>
          </cell>
          <cell r="BG8">
            <v>1</v>
          </cell>
          <cell r="BH8">
            <v>4</v>
          </cell>
          <cell r="BI8">
            <v>1</v>
          </cell>
          <cell r="BJ8">
            <v>1</v>
          </cell>
          <cell r="BK8">
            <v>1</v>
          </cell>
          <cell r="BL8">
            <v>2</v>
          </cell>
          <cell r="BM8">
            <v>2</v>
          </cell>
          <cell r="BN8">
            <v>2</v>
          </cell>
          <cell r="BO8">
            <v>0</v>
          </cell>
          <cell r="BP8">
            <v>2</v>
          </cell>
          <cell r="BQ8">
            <v>2</v>
          </cell>
          <cell r="BR8">
            <v>5</v>
          </cell>
          <cell r="BS8">
            <v>9</v>
          </cell>
          <cell r="BT8">
            <v>1</v>
          </cell>
          <cell r="BU8">
            <v>1</v>
          </cell>
          <cell r="BV8">
            <v>0</v>
          </cell>
          <cell r="BW8">
            <v>11</v>
          </cell>
          <cell r="BX8">
            <v>1</v>
          </cell>
          <cell r="BY8">
            <v>1</v>
          </cell>
          <cell r="BZ8">
            <v>1</v>
          </cell>
          <cell r="CA8">
            <v>1</v>
          </cell>
          <cell r="CB8">
            <v>1</v>
          </cell>
          <cell r="CC8">
            <v>1</v>
          </cell>
          <cell r="CD8">
            <v>2</v>
          </cell>
          <cell r="CE8">
            <v>8</v>
          </cell>
        </row>
        <row r="9">
          <cell r="A9" t="str">
            <v>情報伝達</v>
          </cell>
          <cell r="B9">
            <v>2</v>
          </cell>
          <cell r="C9" t="str">
            <v>拡声器（大型）</v>
          </cell>
          <cell r="F9">
            <v>43</v>
          </cell>
          <cell r="G9">
            <v>0</v>
          </cell>
          <cell r="H9">
            <v>0</v>
          </cell>
          <cell r="I9">
            <v>0</v>
          </cell>
          <cell r="J9">
            <v>0</v>
          </cell>
          <cell r="K9">
            <v>1</v>
          </cell>
          <cell r="L9">
            <v>3</v>
          </cell>
          <cell r="M9">
            <v>1</v>
          </cell>
          <cell r="N9">
            <v>0</v>
          </cell>
          <cell r="O9">
            <v>1</v>
          </cell>
          <cell r="P9">
            <v>0</v>
          </cell>
          <cell r="Q9">
            <v>0</v>
          </cell>
          <cell r="R9">
            <v>0</v>
          </cell>
          <cell r="S9">
            <v>4</v>
          </cell>
          <cell r="T9">
            <v>5</v>
          </cell>
          <cell r="U9">
            <v>4</v>
          </cell>
          <cell r="V9">
            <v>0</v>
          </cell>
          <cell r="W9">
            <v>0</v>
          </cell>
          <cell r="X9">
            <v>5</v>
          </cell>
          <cell r="Y9">
            <v>1</v>
          </cell>
          <cell r="Z9">
            <v>2</v>
          </cell>
          <cell r="AA9">
            <v>2</v>
          </cell>
          <cell r="AB9">
            <v>1</v>
          </cell>
          <cell r="AC9">
            <v>3</v>
          </cell>
          <cell r="AD9">
            <v>0</v>
          </cell>
          <cell r="AE9">
            <v>0</v>
          </cell>
          <cell r="AF9">
            <v>0</v>
          </cell>
          <cell r="AG9">
            <v>0</v>
          </cell>
          <cell r="AH9">
            <v>3</v>
          </cell>
          <cell r="AI9">
            <v>0</v>
          </cell>
          <cell r="AJ9">
            <v>1</v>
          </cell>
          <cell r="AK9">
            <v>1</v>
          </cell>
          <cell r="AL9">
            <v>0</v>
          </cell>
          <cell r="AM9">
            <v>0</v>
          </cell>
          <cell r="AN9">
            <v>0</v>
          </cell>
          <cell r="AO9">
            <v>0</v>
          </cell>
          <cell r="AP9">
            <v>0</v>
          </cell>
          <cell r="AQ9">
            <v>0</v>
          </cell>
          <cell r="AR9">
            <v>0</v>
          </cell>
          <cell r="AS9">
            <v>0</v>
          </cell>
          <cell r="AT9">
            <v>0</v>
          </cell>
          <cell r="AU9">
            <v>0</v>
          </cell>
          <cell r="AV9">
            <v>1</v>
          </cell>
          <cell r="AW9">
            <v>1</v>
          </cell>
          <cell r="AX9">
            <v>0</v>
          </cell>
          <cell r="AY9">
            <v>0</v>
          </cell>
          <cell r="AZ9">
            <v>0</v>
          </cell>
          <cell r="BA9">
            <v>0</v>
          </cell>
          <cell r="BB9">
            <v>0</v>
          </cell>
          <cell r="BC9">
            <v>0</v>
          </cell>
          <cell r="BD9">
            <v>0</v>
          </cell>
          <cell r="BE9">
            <v>0</v>
          </cell>
          <cell r="BF9">
            <v>0</v>
          </cell>
          <cell r="BG9">
            <v>0</v>
          </cell>
          <cell r="BH9">
            <v>0</v>
          </cell>
          <cell r="BI9">
            <v>0</v>
          </cell>
          <cell r="BJ9">
            <v>0</v>
          </cell>
          <cell r="BK9">
            <v>0</v>
          </cell>
          <cell r="BL9">
            <v>0</v>
          </cell>
          <cell r="BM9">
            <v>0</v>
          </cell>
          <cell r="BN9">
            <v>0</v>
          </cell>
          <cell r="BO9">
            <v>0</v>
          </cell>
          <cell r="BP9">
            <v>0</v>
          </cell>
          <cell r="BQ9">
            <v>0</v>
          </cell>
          <cell r="BR9">
            <v>3</v>
          </cell>
          <cell r="BS9">
            <v>0</v>
          </cell>
          <cell r="BT9">
            <v>0</v>
          </cell>
          <cell r="BU9">
            <v>0</v>
          </cell>
          <cell r="BV9">
            <v>0</v>
          </cell>
          <cell r="BW9">
            <v>0</v>
          </cell>
          <cell r="BX9">
            <v>0</v>
          </cell>
          <cell r="BY9">
            <v>0</v>
          </cell>
          <cell r="BZ9">
            <v>0</v>
          </cell>
          <cell r="CA9">
            <v>0</v>
          </cell>
          <cell r="CB9">
            <v>0</v>
          </cell>
          <cell r="CC9">
            <v>0</v>
          </cell>
          <cell r="CD9">
            <v>0</v>
          </cell>
          <cell r="CE9">
            <v>0</v>
          </cell>
        </row>
        <row r="10">
          <cell r="A10" t="str">
            <v>情報伝達</v>
          </cell>
          <cell r="B10">
            <v>3</v>
          </cell>
          <cell r="C10" t="str">
            <v>拡声器（ポータブル型）</v>
          </cell>
          <cell r="F10">
            <v>158</v>
          </cell>
          <cell r="G10">
            <v>7</v>
          </cell>
          <cell r="H10">
            <v>0</v>
          </cell>
          <cell r="I10">
            <v>2</v>
          </cell>
          <cell r="J10">
            <v>5</v>
          </cell>
          <cell r="K10">
            <v>0</v>
          </cell>
          <cell r="L10">
            <v>0</v>
          </cell>
          <cell r="M10">
            <v>14</v>
          </cell>
          <cell r="N10">
            <v>18</v>
          </cell>
          <cell r="O10">
            <v>0</v>
          </cell>
          <cell r="P10">
            <v>0</v>
          </cell>
          <cell r="Q10">
            <v>27</v>
          </cell>
          <cell r="R10">
            <v>0</v>
          </cell>
          <cell r="S10">
            <v>1</v>
          </cell>
          <cell r="T10">
            <v>2</v>
          </cell>
          <cell r="U10">
            <v>0</v>
          </cell>
          <cell r="V10">
            <v>9</v>
          </cell>
          <cell r="W10">
            <v>0</v>
          </cell>
          <cell r="X10">
            <v>4</v>
          </cell>
          <cell r="Y10">
            <v>7</v>
          </cell>
          <cell r="Z10">
            <v>3</v>
          </cell>
          <cell r="AA10">
            <v>0</v>
          </cell>
          <cell r="AB10">
            <v>0</v>
          </cell>
          <cell r="AC10">
            <v>0</v>
          </cell>
          <cell r="AD10">
            <v>0</v>
          </cell>
          <cell r="AE10">
            <v>0</v>
          </cell>
          <cell r="AF10">
            <v>0</v>
          </cell>
          <cell r="AG10">
            <v>7</v>
          </cell>
          <cell r="AH10">
            <v>3</v>
          </cell>
          <cell r="AI10">
            <v>4</v>
          </cell>
          <cell r="AJ10">
            <v>3</v>
          </cell>
          <cell r="AK10">
            <v>2</v>
          </cell>
          <cell r="AL10">
            <v>0</v>
          </cell>
          <cell r="AM10">
            <v>0</v>
          </cell>
          <cell r="AN10">
            <v>2</v>
          </cell>
          <cell r="AO10">
            <v>3</v>
          </cell>
          <cell r="AP10">
            <v>0</v>
          </cell>
          <cell r="AQ10">
            <v>0</v>
          </cell>
          <cell r="AR10">
            <v>5</v>
          </cell>
          <cell r="AS10">
            <v>4</v>
          </cell>
          <cell r="AT10">
            <v>0</v>
          </cell>
          <cell r="AU10">
            <v>3</v>
          </cell>
          <cell r="AV10">
            <v>0</v>
          </cell>
          <cell r="AW10">
            <v>1</v>
          </cell>
          <cell r="AX10">
            <v>0</v>
          </cell>
          <cell r="AY10">
            <v>1</v>
          </cell>
          <cell r="AZ10">
            <v>0</v>
          </cell>
          <cell r="BA10">
            <v>1</v>
          </cell>
          <cell r="BB10">
            <v>0</v>
          </cell>
          <cell r="BC10">
            <v>3</v>
          </cell>
          <cell r="BD10">
            <v>0</v>
          </cell>
          <cell r="BE10">
            <v>0</v>
          </cell>
          <cell r="BF10">
            <v>0</v>
          </cell>
          <cell r="BG10">
            <v>0</v>
          </cell>
          <cell r="BH10">
            <v>0</v>
          </cell>
          <cell r="BI10">
            <v>0</v>
          </cell>
          <cell r="BJ10">
            <v>0</v>
          </cell>
          <cell r="BK10">
            <v>0</v>
          </cell>
          <cell r="BL10">
            <v>0</v>
          </cell>
          <cell r="BM10">
            <v>0</v>
          </cell>
          <cell r="BN10">
            <v>0</v>
          </cell>
          <cell r="BO10">
            <v>0</v>
          </cell>
          <cell r="BP10">
            <v>0</v>
          </cell>
          <cell r="BQ10">
            <v>0</v>
          </cell>
          <cell r="BR10">
            <v>4</v>
          </cell>
          <cell r="BS10">
            <v>2</v>
          </cell>
          <cell r="BT10">
            <v>0</v>
          </cell>
          <cell r="BU10">
            <v>3</v>
          </cell>
          <cell r="BV10">
            <v>0</v>
          </cell>
          <cell r="BW10">
            <v>1</v>
          </cell>
          <cell r="BX10">
            <v>0</v>
          </cell>
          <cell r="BY10">
            <v>0</v>
          </cell>
          <cell r="BZ10">
            <v>1</v>
          </cell>
          <cell r="CA10">
            <v>0</v>
          </cell>
          <cell r="CB10">
            <v>0</v>
          </cell>
          <cell r="CC10">
            <v>6</v>
          </cell>
          <cell r="CD10">
            <v>0</v>
          </cell>
          <cell r="CE10">
            <v>7</v>
          </cell>
        </row>
        <row r="11">
          <cell r="A11" t="str">
            <v>情報伝達</v>
          </cell>
          <cell r="B11">
            <v>4</v>
          </cell>
          <cell r="C11" t="str">
            <v>拡声器（ハンディ型）</v>
          </cell>
          <cell r="F11">
            <v>302</v>
          </cell>
          <cell r="G11">
            <v>7</v>
          </cell>
          <cell r="H11">
            <v>26</v>
          </cell>
          <cell r="I11">
            <v>15</v>
          </cell>
          <cell r="J11">
            <v>0</v>
          </cell>
          <cell r="K11">
            <v>1</v>
          </cell>
          <cell r="L11">
            <v>27</v>
          </cell>
          <cell r="M11">
            <v>0</v>
          </cell>
          <cell r="N11">
            <v>5</v>
          </cell>
          <cell r="O11">
            <v>17</v>
          </cell>
          <cell r="P11">
            <v>14</v>
          </cell>
          <cell r="Q11">
            <v>2</v>
          </cell>
          <cell r="R11">
            <v>0</v>
          </cell>
          <cell r="S11">
            <v>11</v>
          </cell>
          <cell r="T11">
            <v>4</v>
          </cell>
          <cell r="U11">
            <v>19</v>
          </cell>
          <cell r="V11">
            <v>0</v>
          </cell>
          <cell r="W11">
            <v>2</v>
          </cell>
          <cell r="X11">
            <v>5</v>
          </cell>
          <cell r="Y11">
            <v>9</v>
          </cell>
          <cell r="Z11">
            <v>8</v>
          </cell>
          <cell r="AA11">
            <v>11</v>
          </cell>
          <cell r="AB11">
            <v>0</v>
          </cell>
          <cell r="AC11">
            <v>7</v>
          </cell>
          <cell r="AD11">
            <v>5</v>
          </cell>
          <cell r="AE11">
            <v>0</v>
          </cell>
          <cell r="AF11">
            <v>0</v>
          </cell>
          <cell r="AG11">
            <v>0</v>
          </cell>
          <cell r="AH11">
            <v>3</v>
          </cell>
          <cell r="AI11">
            <v>0</v>
          </cell>
          <cell r="AJ11">
            <v>20</v>
          </cell>
          <cell r="AK11">
            <v>2</v>
          </cell>
          <cell r="AL11">
            <v>3</v>
          </cell>
          <cell r="AM11">
            <v>0</v>
          </cell>
          <cell r="AN11">
            <v>0</v>
          </cell>
          <cell r="AO11">
            <v>0</v>
          </cell>
          <cell r="AP11">
            <v>1</v>
          </cell>
          <cell r="AQ11">
            <v>0</v>
          </cell>
          <cell r="AR11">
            <v>0</v>
          </cell>
          <cell r="AS11">
            <v>0</v>
          </cell>
          <cell r="AT11">
            <v>7</v>
          </cell>
          <cell r="AU11">
            <v>0</v>
          </cell>
          <cell r="AV11">
            <v>8</v>
          </cell>
          <cell r="AW11">
            <v>1</v>
          </cell>
          <cell r="AX11">
            <v>2</v>
          </cell>
          <cell r="AY11">
            <v>0</v>
          </cell>
          <cell r="AZ11">
            <v>2</v>
          </cell>
          <cell r="BA11">
            <v>0</v>
          </cell>
          <cell r="BB11">
            <v>4</v>
          </cell>
          <cell r="BC11">
            <v>1</v>
          </cell>
          <cell r="BD11">
            <v>1</v>
          </cell>
          <cell r="BE11">
            <v>3</v>
          </cell>
          <cell r="BF11">
            <v>0</v>
          </cell>
          <cell r="BG11">
            <v>0</v>
          </cell>
          <cell r="BH11">
            <v>5</v>
          </cell>
          <cell r="BI11">
            <v>4</v>
          </cell>
          <cell r="BJ11">
            <v>3</v>
          </cell>
          <cell r="BK11">
            <v>2</v>
          </cell>
          <cell r="BL11">
            <v>1</v>
          </cell>
          <cell r="BM11">
            <v>2</v>
          </cell>
          <cell r="BN11">
            <v>2</v>
          </cell>
          <cell r="BO11">
            <v>2</v>
          </cell>
          <cell r="BP11">
            <v>0</v>
          </cell>
          <cell r="BQ11">
            <v>0</v>
          </cell>
          <cell r="BR11">
            <v>0</v>
          </cell>
          <cell r="BS11">
            <v>0</v>
          </cell>
          <cell r="BT11">
            <v>0</v>
          </cell>
          <cell r="BU11">
            <v>0</v>
          </cell>
          <cell r="BV11">
            <v>1</v>
          </cell>
          <cell r="BW11">
            <v>12</v>
          </cell>
          <cell r="BX11">
            <v>1</v>
          </cell>
          <cell r="BY11">
            <v>2</v>
          </cell>
          <cell r="BZ11">
            <v>7</v>
          </cell>
          <cell r="CA11">
            <v>3</v>
          </cell>
          <cell r="CB11">
            <v>1</v>
          </cell>
          <cell r="CC11">
            <v>1</v>
          </cell>
          <cell r="CD11">
            <v>0</v>
          </cell>
          <cell r="CE11">
            <v>15</v>
          </cell>
        </row>
        <row r="12">
          <cell r="A12" t="str">
            <v>情報伝達</v>
          </cell>
          <cell r="B12">
            <v>4</v>
          </cell>
          <cell r="C12" t="str">
            <v>拡声器（ポータブル＋ハンディ）</v>
          </cell>
          <cell r="F12">
            <v>460</v>
          </cell>
          <cell r="G12">
            <v>14</v>
          </cell>
          <cell r="H12">
            <v>26</v>
          </cell>
          <cell r="I12">
            <v>17</v>
          </cell>
          <cell r="J12">
            <v>5</v>
          </cell>
          <cell r="K12">
            <v>1</v>
          </cell>
          <cell r="L12">
            <v>27</v>
          </cell>
          <cell r="M12">
            <v>14</v>
          </cell>
          <cell r="N12">
            <v>23</v>
          </cell>
          <cell r="O12">
            <v>17</v>
          </cell>
          <cell r="P12">
            <v>14</v>
          </cell>
          <cell r="Q12">
            <v>29</v>
          </cell>
          <cell r="R12">
            <v>0</v>
          </cell>
          <cell r="S12">
            <v>12</v>
          </cell>
          <cell r="T12">
            <v>6</v>
          </cell>
          <cell r="U12">
            <v>19</v>
          </cell>
          <cell r="V12">
            <v>9</v>
          </cell>
          <cell r="W12">
            <v>2</v>
          </cell>
          <cell r="X12">
            <v>9</v>
          </cell>
          <cell r="Y12">
            <v>16</v>
          </cell>
          <cell r="Z12">
            <v>11</v>
          </cell>
          <cell r="AA12">
            <v>11</v>
          </cell>
          <cell r="AB12">
            <v>0</v>
          </cell>
          <cell r="AC12">
            <v>7</v>
          </cell>
          <cell r="AD12">
            <v>5</v>
          </cell>
          <cell r="AE12">
            <v>0</v>
          </cell>
          <cell r="AF12">
            <v>0</v>
          </cell>
          <cell r="AG12">
            <v>7</v>
          </cell>
          <cell r="AH12">
            <v>6</v>
          </cell>
          <cell r="AI12">
            <v>4</v>
          </cell>
          <cell r="AJ12">
            <v>23</v>
          </cell>
          <cell r="AK12">
            <v>4</v>
          </cell>
          <cell r="AL12">
            <v>3</v>
          </cell>
          <cell r="AM12">
            <v>0</v>
          </cell>
          <cell r="AN12">
            <v>2</v>
          </cell>
          <cell r="AO12">
            <v>3</v>
          </cell>
          <cell r="AP12">
            <v>1</v>
          </cell>
          <cell r="AQ12">
            <v>0</v>
          </cell>
          <cell r="AR12">
            <v>5</v>
          </cell>
          <cell r="AS12">
            <v>4</v>
          </cell>
          <cell r="AT12">
            <v>7</v>
          </cell>
          <cell r="AU12">
            <v>3</v>
          </cell>
          <cell r="AV12">
            <v>8</v>
          </cell>
          <cell r="AW12">
            <v>2</v>
          </cell>
          <cell r="AX12">
            <v>2</v>
          </cell>
          <cell r="AY12">
            <v>1</v>
          </cell>
          <cell r="AZ12">
            <v>2</v>
          </cell>
          <cell r="BA12">
            <v>1</v>
          </cell>
          <cell r="BB12">
            <v>4</v>
          </cell>
          <cell r="BC12">
            <v>4</v>
          </cell>
          <cell r="BD12">
            <v>1</v>
          </cell>
          <cell r="BE12">
            <v>3</v>
          </cell>
          <cell r="BF12">
            <v>0</v>
          </cell>
          <cell r="BG12">
            <v>0</v>
          </cell>
          <cell r="BH12">
            <v>5</v>
          </cell>
          <cell r="BI12">
            <v>4</v>
          </cell>
          <cell r="BJ12">
            <v>3</v>
          </cell>
          <cell r="BK12">
            <v>2</v>
          </cell>
          <cell r="BL12">
            <v>1</v>
          </cell>
          <cell r="BM12">
            <v>2</v>
          </cell>
          <cell r="BN12">
            <v>2</v>
          </cell>
          <cell r="BO12">
            <v>2</v>
          </cell>
          <cell r="BP12">
            <v>0</v>
          </cell>
          <cell r="BQ12">
            <v>0</v>
          </cell>
          <cell r="BR12">
            <v>4</v>
          </cell>
          <cell r="BS12">
            <v>2</v>
          </cell>
          <cell r="BT12">
            <v>0</v>
          </cell>
          <cell r="BU12">
            <v>3</v>
          </cell>
          <cell r="BV12">
            <v>1</v>
          </cell>
          <cell r="BW12">
            <v>13</v>
          </cell>
          <cell r="BX12">
            <v>1</v>
          </cell>
          <cell r="BY12">
            <v>2</v>
          </cell>
          <cell r="BZ12">
            <v>8</v>
          </cell>
          <cell r="CA12">
            <v>3</v>
          </cell>
          <cell r="CB12">
            <v>1</v>
          </cell>
          <cell r="CC12">
            <v>7</v>
          </cell>
          <cell r="CD12">
            <v>0</v>
          </cell>
          <cell r="CE12">
            <v>22</v>
          </cell>
        </row>
        <row r="13">
          <cell r="A13" t="str">
            <v>情報伝達</v>
          </cell>
          <cell r="B13">
            <v>5</v>
          </cell>
          <cell r="C13" t="str">
            <v>情報用品　その他（無線機用アンテナ、旗、半鐘、サイレン、ラジオ</v>
          </cell>
          <cell r="F13">
            <v>568</v>
          </cell>
          <cell r="G13">
            <v>6</v>
          </cell>
          <cell r="H13">
            <v>0</v>
          </cell>
          <cell r="I13">
            <v>0</v>
          </cell>
          <cell r="J13">
            <v>0</v>
          </cell>
          <cell r="K13">
            <v>0</v>
          </cell>
          <cell r="L13">
            <v>0</v>
          </cell>
          <cell r="M13">
            <v>15</v>
          </cell>
          <cell r="N13">
            <v>3</v>
          </cell>
          <cell r="O13">
            <v>19</v>
          </cell>
          <cell r="P13">
            <v>0</v>
          </cell>
          <cell r="Q13">
            <v>1</v>
          </cell>
          <cell r="R13">
            <v>0</v>
          </cell>
          <cell r="S13">
            <v>0</v>
          </cell>
          <cell r="T13">
            <v>13</v>
          </cell>
          <cell r="U13">
            <v>0</v>
          </cell>
          <cell r="V13">
            <v>0</v>
          </cell>
          <cell r="W13">
            <v>0</v>
          </cell>
          <cell r="X13">
            <v>1</v>
          </cell>
          <cell r="Y13">
            <v>121</v>
          </cell>
          <cell r="Z13">
            <v>4</v>
          </cell>
          <cell r="AA13">
            <v>9</v>
          </cell>
          <cell r="AB13">
            <v>0</v>
          </cell>
          <cell r="AC13">
            <v>6</v>
          </cell>
          <cell r="AD13">
            <v>2</v>
          </cell>
          <cell r="AE13">
            <v>2</v>
          </cell>
          <cell r="AF13">
            <v>1</v>
          </cell>
          <cell r="AG13">
            <v>1</v>
          </cell>
          <cell r="AH13">
            <v>1</v>
          </cell>
          <cell r="AI13">
            <v>1</v>
          </cell>
          <cell r="AJ13">
            <v>10</v>
          </cell>
          <cell r="AK13">
            <v>1</v>
          </cell>
          <cell r="AL13">
            <v>0</v>
          </cell>
          <cell r="AM13">
            <v>0</v>
          </cell>
          <cell r="AN13">
            <v>1</v>
          </cell>
          <cell r="AO13">
            <v>3</v>
          </cell>
          <cell r="AP13">
            <v>0</v>
          </cell>
          <cell r="AQ13">
            <v>0</v>
          </cell>
          <cell r="AR13">
            <v>8</v>
          </cell>
          <cell r="AS13">
            <v>2</v>
          </cell>
          <cell r="AT13">
            <v>12</v>
          </cell>
          <cell r="AU13">
            <v>0</v>
          </cell>
          <cell r="AV13">
            <v>12</v>
          </cell>
          <cell r="AW13">
            <v>0</v>
          </cell>
          <cell r="AX13">
            <v>0</v>
          </cell>
          <cell r="AY13">
            <v>1</v>
          </cell>
          <cell r="AZ13">
            <v>1</v>
          </cell>
          <cell r="BA13">
            <v>15</v>
          </cell>
          <cell r="BB13">
            <v>190</v>
          </cell>
          <cell r="BC13">
            <v>2</v>
          </cell>
          <cell r="BD13">
            <v>7</v>
          </cell>
          <cell r="BE13">
            <v>0</v>
          </cell>
          <cell r="BF13">
            <v>2</v>
          </cell>
          <cell r="BG13">
            <v>0</v>
          </cell>
          <cell r="BH13">
            <v>4</v>
          </cell>
          <cell r="BI13">
            <v>4</v>
          </cell>
          <cell r="BJ13">
            <v>5</v>
          </cell>
          <cell r="BK13">
            <v>0</v>
          </cell>
          <cell r="BL13">
            <v>0</v>
          </cell>
          <cell r="BM13">
            <v>2</v>
          </cell>
          <cell r="BN13">
            <v>0</v>
          </cell>
          <cell r="BO13">
            <v>2</v>
          </cell>
          <cell r="BP13">
            <v>3</v>
          </cell>
          <cell r="BQ13">
            <v>0</v>
          </cell>
          <cell r="BR13">
            <v>1</v>
          </cell>
          <cell r="BS13">
            <v>1</v>
          </cell>
          <cell r="BT13">
            <v>0</v>
          </cell>
          <cell r="BU13">
            <v>0</v>
          </cell>
          <cell r="BV13">
            <v>0</v>
          </cell>
          <cell r="BW13">
            <v>4</v>
          </cell>
          <cell r="BX13">
            <v>4</v>
          </cell>
          <cell r="BY13">
            <v>1</v>
          </cell>
          <cell r="BZ13">
            <v>5</v>
          </cell>
          <cell r="CA13">
            <v>5</v>
          </cell>
          <cell r="CB13">
            <v>1</v>
          </cell>
          <cell r="CC13">
            <v>10</v>
          </cell>
          <cell r="CD13">
            <v>43</v>
          </cell>
          <cell r="CE13">
            <v>69</v>
          </cell>
        </row>
        <row r="14">
          <cell r="A14" t="str">
            <v>消火</v>
          </cell>
          <cell r="B14">
            <v>6</v>
          </cell>
          <cell r="C14" t="str">
            <v>街頭用消火器（10型以上）</v>
          </cell>
          <cell r="F14">
            <v>1290</v>
          </cell>
          <cell r="G14">
            <v>35</v>
          </cell>
          <cell r="H14">
            <v>12</v>
          </cell>
          <cell r="I14">
            <v>15</v>
          </cell>
          <cell r="J14">
            <v>10</v>
          </cell>
          <cell r="K14">
            <v>20</v>
          </cell>
          <cell r="L14">
            <v>128</v>
          </cell>
          <cell r="M14">
            <v>67</v>
          </cell>
          <cell r="N14">
            <v>48</v>
          </cell>
          <cell r="O14">
            <v>9</v>
          </cell>
          <cell r="P14">
            <v>14</v>
          </cell>
          <cell r="Q14">
            <v>11</v>
          </cell>
          <cell r="R14">
            <v>3</v>
          </cell>
          <cell r="S14">
            <v>4</v>
          </cell>
          <cell r="T14">
            <v>13</v>
          </cell>
          <cell r="U14">
            <v>92</v>
          </cell>
          <cell r="V14">
            <v>0</v>
          </cell>
          <cell r="W14">
            <v>0</v>
          </cell>
          <cell r="X14">
            <v>16</v>
          </cell>
          <cell r="Y14">
            <v>199</v>
          </cell>
          <cell r="Z14">
            <v>36</v>
          </cell>
          <cell r="AA14">
            <v>22</v>
          </cell>
          <cell r="AB14">
            <v>7</v>
          </cell>
          <cell r="AC14">
            <v>31</v>
          </cell>
          <cell r="AD14">
            <v>6</v>
          </cell>
          <cell r="AE14">
            <v>0</v>
          </cell>
          <cell r="AF14">
            <v>12</v>
          </cell>
          <cell r="AG14">
            <v>3</v>
          </cell>
          <cell r="AH14">
            <v>16</v>
          </cell>
          <cell r="AI14">
            <v>3</v>
          </cell>
          <cell r="AJ14">
            <v>12</v>
          </cell>
          <cell r="AK14">
            <v>2</v>
          </cell>
          <cell r="AL14">
            <v>6</v>
          </cell>
          <cell r="AM14">
            <v>0</v>
          </cell>
          <cell r="AN14">
            <v>6</v>
          </cell>
          <cell r="AO14">
            <v>5</v>
          </cell>
          <cell r="AP14">
            <v>6</v>
          </cell>
          <cell r="AQ14">
            <v>9</v>
          </cell>
          <cell r="AR14">
            <v>0</v>
          </cell>
          <cell r="AS14">
            <v>12</v>
          </cell>
          <cell r="AT14">
            <v>2</v>
          </cell>
          <cell r="AU14">
            <v>8</v>
          </cell>
          <cell r="AV14">
            <v>6</v>
          </cell>
          <cell r="AW14">
            <v>8</v>
          </cell>
          <cell r="AX14">
            <v>5</v>
          </cell>
          <cell r="AY14">
            <v>6</v>
          </cell>
          <cell r="AZ14">
            <v>9</v>
          </cell>
          <cell r="BA14">
            <v>2</v>
          </cell>
          <cell r="BB14">
            <v>28</v>
          </cell>
          <cell r="BC14">
            <v>22</v>
          </cell>
          <cell r="BD14">
            <v>3</v>
          </cell>
          <cell r="BE14">
            <v>7</v>
          </cell>
          <cell r="BF14">
            <v>11</v>
          </cell>
          <cell r="BG14">
            <v>2</v>
          </cell>
          <cell r="BH14">
            <v>5</v>
          </cell>
          <cell r="BI14">
            <v>8</v>
          </cell>
          <cell r="BJ14">
            <v>7</v>
          </cell>
          <cell r="BK14">
            <v>10</v>
          </cell>
          <cell r="BL14">
            <v>0</v>
          </cell>
          <cell r="BM14">
            <v>8</v>
          </cell>
          <cell r="BN14">
            <v>2</v>
          </cell>
          <cell r="BO14">
            <v>0</v>
          </cell>
          <cell r="BP14">
            <v>5</v>
          </cell>
          <cell r="BQ14">
            <v>0</v>
          </cell>
          <cell r="BR14">
            <v>9</v>
          </cell>
          <cell r="BS14">
            <v>0</v>
          </cell>
          <cell r="BT14">
            <v>8</v>
          </cell>
          <cell r="BU14">
            <v>13</v>
          </cell>
          <cell r="BV14">
            <v>4</v>
          </cell>
          <cell r="BW14">
            <v>6</v>
          </cell>
          <cell r="BX14">
            <v>45</v>
          </cell>
          <cell r="BY14">
            <v>47</v>
          </cell>
          <cell r="BZ14">
            <v>36</v>
          </cell>
          <cell r="CA14">
            <v>32</v>
          </cell>
          <cell r="CB14">
            <v>36</v>
          </cell>
          <cell r="CC14">
            <v>0</v>
          </cell>
          <cell r="CD14">
            <v>0</v>
          </cell>
          <cell r="CE14">
            <v>196</v>
          </cell>
        </row>
        <row r="15">
          <cell r="A15" t="str">
            <v>消火</v>
          </cell>
          <cell r="B15">
            <v>7</v>
          </cell>
          <cell r="C15" t="str">
            <v>街頭用消火器格納庫</v>
          </cell>
          <cell r="F15">
            <v>531</v>
          </cell>
          <cell r="G15">
            <v>0</v>
          </cell>
          <cell r="H15">
            <v>0</v>
          </cell>
          <cell r="I15">
            <v>0</v>
          </cell>
          <cell r="J15">
            <v>2</v>
          </cell>
          <cell r="K15">
            <v>20</v>
          </cell>
          <cell r="L15">
            <v>140</v>
          </cell>
          <cell r="M15">
            <v>0</v>
          </cell>
          <cell r="N15">
            <v>32</v>
          </cell>
          <cell r="O15">
            <v>0</v>
          </cell>
          <cell r="P15">
            <v>0</v>
          </cell>
          <cell r="Q15">
            <v>0</v>
          </cell>
          <cell r="R15">
            <v>0</v>
          </cell>
          <cell r="S15">
            <v>3</v>
          </cell>
          <cell r="T15">
            <v>0</v>
          </cell>
          <cell r="U15">
            <v>92</v>
          </cell>
          <cell r="V15">
            <v>0</v>
          </cell>
          <cell r="W15">
            <v>0</v>
          </cell>
          <cell r="X15">
            <v>0</v>
          </cell>
          <cell r="Y15">
            <v>6</v>
          </cell>
          <cell r="Z15">
            <v>2</v>
          </cell>
          <cell r="AA15">
            <v>3</v>
          </cell>
          <cell r="AB15">
            <v>0</v>
          </cell>
          <cell r="AC15">
            <v>8</v>
          </cell>
          <cell r="AD15">
            <v>2</v>
          </cell>
          <cell r="AE15">
            <v>0</v>
          </cell>
          <cell r="AF15">
            <v>0</v>
          </cell>
          <cell r="AG15">
            <v>0</v>
          </cell>
          <cell r="AH15">
            <v>8</v>
          </cell>
          <cell r="AI15">
            <v>0</v>
          </cell>
          <cell r="AJ15">
            <v>4</v>
          </cell>
          <cell r="AK15">
            <v>0</v>
          </cell>
          <cell r="AL15">
            <v>0</v>
          </cell>
          <cell r="AM15">
            <v>0</v>
          </cell>
          <cell r="AN15">
            <v>0</v>
          </cell>
          <cell r="AO15">
            <v>0</v>
          </cell>
          <cell r="AP15">
            <v>0</v>
          </cell>
          <cell r="AQ15">
            <v>0</v>
          </cell>
          <cell r="AR15">
            <v>0</v>
          </cell>
          <cell r="AS15">
            <v>3</v>
          </cell>
          <cell r="AT15">
            <v>0</v>
          </cell>
          <cell r="AU15">
            <v>0</v>
          </cell>
          <cell r="AV15">
            <v>0</v>
          </cell>
          <cell r="AW15">
            <v>0</v>
          </cell>
          <cell r="AX15">
            <v>0</v>
          </cell>
          <cell r="AY15">
            <v>0</v>
          </cell>
          <cell r="AZ15">
            <v>0</v>
          </cell>
          <cell r="BA15">
            <v>0</v>
          </cell>
          <cell r="BB15">
            <v>4</v>
          </cell>
          <cell r="BC15">
            <v>0</v>
          </cell>
          <cell r="BD15">
            <v>0</v>
          </cell>
          <cell r="BE15">
            <v>0</v>
          </cell>
          <cell r="BF15">
            <v>0</v>
          </cell>
          <cell r="BG15">
            <v>0</v>
          </cell>
          <cell r="BH15">
            <v>0</v>
          </cell>
          <cell r="BI15">
            <v>0</v>
          </cell>
          <cell r="BJ15">
            <v>0</v>
          </cell>
          <cell r="BK15">
            <v>1</v>
          </cell>
          <cell r="BL15">
            <v>0</v>
          </cell>
          <cell r="BM15">
            <v>7</v>
          </cell>
          <cell r="BN15">
            <v>0</v>
          </cell>
          <cell r="BO15">
            <v>0</v>
          </cell>
          <cell r="BP15">
            <v>0</v>
          </cell>
          <cell r="BQ15">
            <v>0</v>
          </cell>
          <cell r="BR15">
            <v>0</v>
          </cell>
          <cell r="BS15">
            <v>0</v>
          </cell>
          <cell r="BT15">
            <v>0</v>
          </cell>
          <cell r="BU15">
            <v>0</v>
          </cell>
          <cell r="BV15">
            <v>0</v>
          </cell>
          <cell r="BW15">
            <v>0</v>
          </cell>
          <cell r="BX15">
            <v>43</v>
          </cell>
          <cell r="BY15">
            <v>45</v>
          </cell>
          <cell r="BZ15">
            <v>34</v>
          </cell>
          <cell r="CA15">
            <v>30</v>
          </cell>
          <cell r="CB15">
            <v>34</v>
          </cell>
          <cell r="CC15">
            <v>0</v>
          </cell>
          <cell r="CD15">
            <v>8</v>
          </cell>
          <cell r="CE15">
            <v>194</v>
          </cell>
        </row>
        <row r="16">
          <cell r="A16" t="str">
            <v>消火</v>
          </cell>
          <cell r="B16">
            <v>8</v>
          </cell>
          <cell r="C16" t="str">
            <v>消火用可搬ポンプ</v>
          </cell>
          <cell r="F16">
            <v>197</v>
          </cell>
          <cell r="G16">
            <v>7</v>
          </cell>
          <cell r="H16">
            <v>9</v>
          </cell>
          <cell r="I16">
            <v>8</v>
          </cell>
          <cell r="J16">
            <v>4</v>
          </cell>
          <cell r="K16">
            <v>2</v>
          </cell>
          <cell r="L16">
            <v>6</v>
          </cell>
          <cell r="M16">
            <v>5</v>
          </cell>
          <cell r="N16">
            <v>6</v>
          </cell>
          <cell r="O16">
            <v>4</v>
          </cell>
          <cell r="P16">
            <v>11</v>
          </cell>
          <cell r="Q16">
            <v>13</v>
          </cell>
          <cell r="R16">
            <v>1</v>
          </cell>
          <cell r="S16">
            <v>0</v>
          </cell>
          <cell r="T16">
            <v>1</v>
          </cell>
          <cell r="U16">
            <v>12</v>
          </cell>
          <cell r="V16">
            <v>8</v>
          </cell>
          <cell r="W16">
            <v>6</v>
          </cell>
          <cell r="X16">
            <v>6</v>
          </cell>
          <cell r="Y16">
            <v>7</v>
          </cell>
          <cell r="Z16">
            <v>6</v>
          </cell>
          <cell r="AA16">
            <v>6</v>
          </cell>
          <cell r="AB16">
            <v>1</v>
          </cell>
          <cell r="AC16">
            <v>9</v>
          </cell>
          <cell r="AD16">
            <v>2</v>
          </cell>
          <cell r="AE16">
            <v>0</v>
          </cell>
          <cell r="AF16">
            <v>2</v>
          </cell>
          <cell r="AG16">
            <v>2</v>
          </cell>
          <cell r="AH16">
            <v>1</v>
          </cell>
          <cell r="AI16">
            <v>0</v>
          </cell>
          <cell r="AJ16">
            <v>1</v>
          </cell>
          <cell r="AK16">
            <v>1</v>
          </cell>
          <cell r="AL16">
            <v>2</v>
          </cell>
          <cell r="AM16">
            <v>0</v>
          </cell>
          <cell r="AN16">
            <v>0</v>
          </cell>
          <cell r="AO16">
            <v>1</v>
          </cell>
          <cell r="AP16">
            <v>1</v>
          </cell>
          <cell r="AQ16">
            <v>1</v>
          </cell>
          <cell r="AR16">
            <v>0</v>
          </cell>
          <cell r="AS16">
            <v>1</v>
          </cell>
          <cell r="AT16">
            <v>1</v>
          </cell>
          <cell r="AU16">
            <v>2</v>
          </cell>
          <cell r="AV16">
            <v>1</v>
          </cell>
          <cell r="AW16">
            <v>1</v>
          </cell>
          <cell r="AX16">
            <v>0</v>
          </cell>
          <cell r="AY16">
            <v>1</v>
          </cell>
          <cell r="AZ16">
            <v>1</v>
          </cell>
          <cell r="BA16">
            <v>2</v>
          </cell>
          <cell r="BB16">
            <v>0</v>
          </cell>
          <cell r="BC16">
            <v>3</v>
          </cell>
          <cell r="BD16">
            <v>4</v>
          </cell>
          <cell r="BE16">
            <v>3</v>
          </cell>
          <cell r="BF16">
            <v>2</v>
          </cell>
          <cell r="BG16">
            <v>1</v>
          </cell>
          <cell r="BH16">
            <v>3</v>
          </cell>
          <cell r="BI16">
            <v>3</v>
          </cell>
          <cell r="BJ16">
            <v>1</v>
          </cell>
          <cell r="BK16">
            <v>1</v>
          </cell>
          <cell r="BL16">
            <v>1</v>
          </cell>
          <cell r="BM16">
            <v>1</v>
          </cell>
          <cell r="BN16">
            <v>1</v>
          </cell>
          <cell r="BO16">
            <v>2</v>
          </cell>
          <cell r="BP16">
            <v>1</v>
          </cell>
          <cell r="BQ16">
            <v>1</v>
          </cell>
          <cell r="BR16">
            <v>1</v>
          </cell>
          <cell r="BS16">
            <v>2</v>
          </cell>
          <cell r="BT16">
            <v>2</v>
          </cell>
          <cell r="BU16">
            <v>1</v>
          </cell>
          <cell r="BV16">
            <v>0</v>
          </cell>
          <cell r="BW16">
            <v>1</v>
          </cell>
          <cell r="BX16">
            <v>0</v>
          </cell>
          <cell r="BY16">
            <v>0</v>
          </cell>
          <cell r="BZ16">
            <v>0</v>
          </cell>
          <cell r="CA16">
            <v>0</v>
          </cell>
          <cell r="CB16">
            <v>0</v>
          </cell>
          <cell r="CC16">
            <v>0</v>
          </cell>
          <cell r="CD16">
            <v>0</v>
          </cell>
          <cell r="CE16">
            <v>0</v>
          </cell>
        </row>
        <row r="17">
          <cell r="A17" t="str">
            <v>消火</v>
          </cell>
          <cell r="B17">
            <v>9</v>
          </cell>
          <cell r="C17" t="str">
            <v>可搬ポンプ用ホース</v>
          </cell>
          <cell r="F17">
            <v>668</v>
          </cell>
          <cell r="G17">
            <v>0</v>
          </cell>
          <cell r="H17">
            <v>51</v>
          </cell>
          <cell r="I17">
            <v>37</v>
          </cell>
          <cell r="J17">
            <v>0</v>
          </cell>
          <cell r="K17">
            <v>4</v>
          </cell>
          <cell r="L17">
            <v>6</v>
          </cell>
          <cell r="M17">
            <v>22</v>
          </cell>
          <cell r="N17">
            <v>21</v>
          </cell>
          <cell r="O17">
            <v>24</v>
          </cell>
          <cell r="P17">
            <v>57</v>
          </cell>
          <cell r="Q17">
            <v>21</v>
          </cell>
          <cell r="R17">
            <v>0</v>
          </cell>
          <cell r="S17">
            <v>0</v>
          </cell>
          <cell r="T17">
            <v>7</v>
          </cell>
          <cell r="U17">
            <v>69</v>
          </cell>
          <cell r="V17">
            <v>0</v>
          </cell>
          <cell r="W17">
            <v>0</v>
          </cell>
          <cell r="X17">
            <v>37</v>
          </cell>
          <cell r="Y17">
            <v>45</v>
          </cell>
          <cell r="Z17">
            <v>13</v>
          </cell>
          <cell r="AA17">
            <v>28</v>
          </cell>
          <cell r="AB17">
            <v>28</v>
          </cell>
          <cell r="AC17">
            <v>6</v>
          </cell>
          <cell r="AD17">
            <v>2</v>
          </cell>
          <cell r="AE17">
            <v>0</v>
          </cell>
          <cell r="AF17">
            <v>0</v>
          </cell>
          <cell r="AG17">
            <v>2</v>
          </cell>
          <cell r="AH17">
            <v>6</v>
          </cell>
          <cell r="AI17">
            <v>9</v>
          </cell>
          <cell r="AJ17">
            <v>5</v>
          </cell>
          <cell r="AK17">
            <v>9</v>
          </cell>
          <cell r="AL17">
            <v>0</v>
          </cell>
          <cell r="AM17">
            <v>0</v>
          </cell>
          <cell r="AN17">
            <v>0</v>
          </cell>
          <cell r="AO17">
            <v>0</v>
          </cell>
          <cell r="AP17">
            <v>8</v>
          </cell>
          <cell r="AQ17">
            <v>2</v>
          </cell>
          <cell r="AR17">
            <v>0</v>
          </cell>
          <cell r="AS17">
            <v>12</v>
          </cell>
          <cell r="AT17">
            <v>5</v>
          </cell>
          <cell r="AU17">
            <v>6</v>
          </cell>
          <cell r="AV17">
            <v>1</v>
          </cell>
          <cell r="AW17">
            <v>3</v>
          </cell>
          <cell r="AX17">
            <v>0</v>
          </cell>
          <cell r="AY17">
            <v>2</v>
          </cell>
          <cell r="AZ17">
            <v>2</v>
          </cell>
          <cell r="BA17">
            <v>10</v>
          </cell>
          <cell r="BB17">
            <v>0</v>
          </cell>
          <cell r="BC17">
            <v>1</v>
          </cell>
          <cell r="BD17">
            <v>0</v>
          </cell>
          <cell r="BE17">
            <v>14</v>
          </cell>
          <cell r="BF17">
            <v>12</v>
          </cell>
          <cell r="BG17">
            <v>0</v>
          </cell>
          <cell r="BH17">
            <v>17</v>
          </cell>
          <cell r="BI17">
            <v>13</v>
          </cell>
          <cell r="BJ17">
            <v>5</v>
          </cell>
          <cell r="BK17">
            <v>0</v>
          </cell>
          <cell r="BL17">
            <v>0</v>
          </cell>
          <cell r="BM17">
            <v>5</v>
          </cell>
          <cell r="BN17">
            <v>7</v>
          </cell>
          <cell r="BO17">
            <v>0</v>
          </cell>
          <cell r="BP17">
            <v>6</v>
          </cell>
          <cell r="BQ17">
            <v>0</v>
          </cell>
          <cell r="BR17">
            <v>3</v>
          </cell>
          <cell r="BS17">
            <v>12</v>
          </cell>
          <cell r="BT17">
            <v>0</v>
          </cell>
          <cell r="BU17">
            <v>3</v>
          </cell>
          <cell r="BV17">
            <v>0</v>
          </cell>
          <cell r="BW17">
            <v>0</v>
          </cell>
          <cell r="BX17">
            <v>0</v>
          </cell>
          <cell r="BY17">
            <v>0</v>
          </cell>
          <cell r="BZ17">
            <v>0</v>
          </cell>
          <cell r="CA17">
            <v>7</v>
          </cell>
          <cell r="CB17">
            <v>3</v>
          </cell>
          <cell r="CC17">
            <v>0</v>
          </cell>
          <cell r="CD17">
            <v>0</v>
          </cell>
          <cell r="CE17">
            <v>10</v>
          </cell>
        </row>
        <row r="18">
          <cell r="A18" t="str">
            <v>消火</v>
          </cell>
          <cell r="B18">
            <v>10</v>
          </cell>
          <cell r="C18" t="str">
            <v>可搬ポンプ用ホース　格納箱</v>
          </cell>
          <cell r="F18">
            <v>6</v>
          </cell>
          <cell r="G18">
            <v>0</v>
          </cell>
          <cell r="H18">
            <v>0</v>
          </cell>
          <cell r="I18">
            <v>0</v>
          </cell>
          <cell r="J18">
            <v>0</v>
          </cell>
          <cell r="K18">
            <v>0</v>
          </cell>
          <cell r="L18">
            <v>0</v>
          </cell>
          <cell r="M18">
            <v>0</v>
          </cell>
          <cell r="N18">
            <v>0</v>
          </cell>
          <cell r="O18">
            <v>0</v>
          </cell>
          <cell r="P18">
            <v>0</v>
          </cell>
          <cell r="Q18">
            <v>0</v>
          </cell>
          <cell r="R18">
            <v>0</v>
          </cell>
          <cell r="S18">
            <v>0</v>
          </cell>
          <cell r="T18">
            <v>0</v>
          </cell>
          <cell r="U18">
            <v>3</v>
          </cell>
          <cell r="V18">
            <v>0</v>
          </cell>
          <cell r="W18">
            <v>0</v>
          </cell>
          <cell r="X18">
            <v>0</v>
          </cell>
          <cell r="Y18">
            <v>0</v>
          </cell>
          <cell r="Z18">
            <v>0</v>
          </cell>
          <cell r="AA18">
            <v>0</v>
          </cell>
          <cell r="AB18">
            <v>0</v>
          </cell>
          <cell r="AC18">
            <v>0</v>
          </cell>
          <cell r="AD18">
            <v>0</v>
          </cell>
          <cell r="AE18">
            <v>0</v>
          </cell>
          <cell r="AF18">
            <v>0</v>
          </cell>
          <cell r="AG18">
            <v>0</v>
          </cell>
          <cell r="AH18">
            <v>0</v>
          </cell>
          <cell r="AI18">
            <v>0</v>
          </cell>
          <cell r="AJ18">
            <v>0</v>
          </cell>
          <cell r="AK18">
            <v>0</v>
          </cell>
          <cell r="AL18">
            <v>0</v>
          </cell>
          <cell r="AM18">
            <v>0</v>
          </cell>
          <cell r="AN18">
            <v>0</v>
          </cell>
          <cell r="AO18">
            <v>0</v>
          </cell>
          <cell r="AP18">
            <v>0</v>
          </cell>
          <cell r="AQ18">
            <v>0</v>
          </cell>
          <cell r="AR18">
            <v>0</v>
          </cell>
          <cell r="AS18">
            <v>0</v>
          </cell>
          <cell r="AT18">
            <v>0</v>
          </cell>
          <cell r="AU18">
            <v>0</v>
          </cell>
          <cell r="AV18">
            <v>0</v>
          </cell>
          <cell r="AW18">
            <v>0</v>
          </cell>
          <cell r="AX18">
            <v>0</v>
          </cell>
          <cell r="AY18">
            <v>0</v>
          </cell>
          <cell r="AZ18">
            <v>0</v>
          </cell>
          <cell r="BA18">
            <v>0</v>
          </cell>
          <cell r="BB18">
            <v>0</v>
          </cell>
          <cell r="BC18">
            <v>0</v>
          </cell>
          <cell r="BD18">
            <v>0</v>
          </cell>
          <cell r="BE18">
            <v>0</v>
          </cell>
          <cell r="BF18">
            <v>0</v>
          </cell>
          <cell r="BG18">
            <v>0</v>
          </cell>
          <cell r="BH18">
            <v>0</v>
          </cell>
          <cell r="BI18">
            <v>0</v>
          </cell>
          <cell r="BJ18">
            <v>0</v>
          </cell>
          <cell r="BK18">
            <v>0</v>
          </cell>
          <cell r="BL18">
            <v>0</v>
          </cell>
          <cell r="BM18">
            <v>3</v>
          </cell>
          <cell r="BN18">
            <v>0</v>
          </cell>
          <cell r="BO18">
            <v>0</v>
          </cell>
          <cell r="BP18">
            <v>0</v>
          </cell>
          <cell r="BQ18">
            <v>0</v>
          </cell>
          <cell r="BR18">
            <v>0</v>
          </cell>
          <cell r="BS18">
            <v>0</v>
          </cell>
          <cell r="BT18">
            <v>0</v>
          </cell>
          <cell r="BU18">
            <v>0</v>
          </cell>
          <cell r="BV18">
            <v>0</v>
          </cell>
          <cell r="BW18">
            <v>0</v>
          </cell>
          <cell r="BX18">
            <v>0</v>
          </cell>
          <cell r="BY18">
            <v>0</v>
          </cell>
          <cell r="BZ18">
            <v>0</v>
          </cell>
          <cell r="CA18">
            <v>0</v>
          </cell>
          <cell r="CB18">
            <v>0</v>
          </cell>
          <cell r="CC18">
            <v>0</v>
          </cell>
          <cell r="CD18">
            <v>0</v>
          </cell>
          <cell r="CE18">
            <v>0</v>
          </cell>
        </row>
        <row r="19">
          <cell r="A19" t="str">
            <v>消火</v>
          </cell>
          <cell r="B19">
            <v>11</v>
          </cell>
          <cell r="C19" t="str">
            <v>消火用バケツ</v>
          </cell>
          <cell r="F19">
            <v>2164</v>
          </cell>
          <cell r="G19">
            <v>108</v>
          </cell>
          <cell r="H19">
            <v>101</v>
          </cell>
          <cell r="I19">
            <v>53</v>
          </cell>
          <cell r="J19">
            <v>10</v>
          </cell>
          <cell r="K19">
            <v>12</v>
          </cell>
          <cell r="L19">
            <v>57</v>
          </cell>
          <cell r="M19">
            <v>47</v>
          </cell>
          <cell r="N19">
            <v>51</v>
          </cell>
          <cell r="O19">
            <v>0</v>
          </cell>
          <cell r="P19">
            <v>120</v>
          </cell>
          <cell r="Q19">
            <v>256</v>
          </cell>
          <cell r="R19">
            <v>0</v>
          </cell>
          <cell r="S19">
            <v>144</v>
          </cell>
          <cell r="T19">
            <v>0</v>
          </cell>
          <cell r="U19">
            <v>160</v>
          </cell>
          <cell r="V19">
            <v>0</v>
          </cell>
          <cell r="W19">
            <v>0</v>
          </cell>
          <cell r="X19">
            <v>136</v>
          </cell>
          <cell r="Y19">
            <v>144</v>
          </cell>
          <cell r="Z19">
            <v>24</v>
          </cell>
          <cell r="AA19">
            <v>98</v>
          </cell>
          <cell r="AB19">
            <v>0</v>
          </cell>
          <cell r="AC19">
            <v>0</v>
          </cell>
          <cell r="AD19">
            <v>35</v>
          </cell>
          <cell r="AE19">
            <v>18</v>
          </cell>
          <cell r="AF19">
            <v>19</v>
          </cell>
          <cell r="AG19">
            <v>0</v>
          </cell>
          <cell r="AH19">
            <v>4</v>
          </cell>
          <cell r="AI19">
            <v>0</v>
          </cell>
          <cell r="AJ19">
            <v>37</v>
          </cell>
          <cell r="AK19">
            <v>12</v>
          </cell>
          <cell r="AL19">
            <v>0</v>
          </cell>
          <cell r="AM19">
            <v>0</v>
          </cell>
          <cell r="AN19">
            <v>17</v>
          </cell>
          <cell r="AO19">
            <v>15</v>
          </cell>
          <cell r="AP19">
            <v>30</v>
          </cell>
          <cell r="AQ19">
            <v>0</v>
          </cell>
          <cell r="AR19">
            <v>0</v>
          </cell>
          <cell r="AS19">
            <v>10</v>
          </cell>
          <cell r="AT19">
            <v>0</v>
          </cell>
          <cell r="AU19">
            <v>25</v>
          </cell>
          <cell r="AV19">
            <v>14</v>
          </cell>
          <cell r="AW19">
            <v>26</v>
          </cell>
          <cell r="AX19">
            <v>0</v>
          </cell>
          <cell r="AY19">
            <v>18</v>
          </cell>
          <cell r="AZ19">
            <v>18</v>
          </cell>
          <cell r="BA19">
            <v>22</v>
          </cell>
          <cell r="BB19">
            <v>25</v>
          </cell>
          <cell r="BC19">
            <v>15</v>
          </cell>
          <cell r="BD19">
            <v>28</v>
          </cell>
          <cell r="BE19">
            <v>35</v>
          </cell>
          <cell r="BF19">
            <v>0</v>
          </cell>
          <cell r="BG19">
            <v>0</v>
          </cell>
          <cell r="BH19">
            <v>30</v>
          </cell>
          <cell r="BI19">
            <v>24</v>
          </cell>
          <cell r="BJ19">
            <v>9</v>
          </cell>
          <cell r="BK19">
            <v>6</v>
          </cell>
          <cell r="BL19">
            <v>0</v>
          </cell>
          <cell r="BM19">
            <v>9</v>
          </cell>
          <cell r="BN19">
            <v>20</v>
          </cell>
          <cell r="BO19">
            <v>0</v>
          </cell>
          <cell r="BP19">
            <v>0</v>
          </cell>
          <cell r="BQ19">
            <v>0</v>
          </cell>
          <cell r="BR19">
            <v>0</v>
          </cell>
          <cell r="BS19">
            <v>20</v>
          </cell>
          <cell r="BT19">
            <v>0</v>
          </cell>
          <cell r="BU19">
            <v>0</v>
          </cell>
          <cell r="BV19">
            <v>0</v>
          </cell>
          <cell r="BW19">
            <v>18</v>
          </cell>
          <cell r="BX19">
            <v>0</v>
          </cell>
          <cell r="BY19">
            <v>29</v>
          </cell>
          <cell r="BZ19">
            <v>15</v>
          </cell>
          <cell r="CA19">
            <v>20</v>
          </cell>
          <cell r="CB19">
            <v>12</v>
          </cell>
          <cell r="CC19">
            <v>8</v>
          </cell>
          <cell r="CD19">
            <v>0</v>
          </cell>
          <cell r="CE19">
            <v>84</v>
          </cell>
        </row>
        <row r="20">
          <cell r="A20" t="str">
            <v>消火</v>
          </cell>
          <cell r="B20">
            <v>12</v>
          </cell>
          <cell r="C20" t="str">
            <v>訓練用水消火器</v>
          </cell>
          <cell r="F20">
            <v>225</v>
          </cell>
          <cell r="G20">
            <v>0</v>
          </cell>
          <cell r="H20">
            <v>1</v>
          </cell>
          <cell r="I20">
            <v>10</v>
          </cell>
          <cell r="J20">
            <v>0</v>
          </cell>
          <cell r="K20">
            <v>0</v>
          </cell>
          <cell r="L20">
            <v>0</v>
          </cell>
          <cell r="M20">
            <v>5</v>
          </cell>
          <cell r="N20">
            <v>25</v>
          </cell>
          <cell r="O20">
            <v>18</v>
          </cell>
          <cell r="P20">
            <v>0</v>
          </cell>
          <cell r="Q20">
            <v>36</v>
          </cell>
          <cell r="R20">
            <v>0</v>
          </cell>
          <cell r="S20">
            <v>0</v>
          </cell>
          <cell r="T20">
            <v>28</v>
          </cell>
          <cell r="U20">
            <v>0</v>
          </cell>
          <cell r="V20">
            <v>0</v>
          </cell>
          <cell r="W20">
            <v>0</v>
          </cell>
          <cell r="X20">
            <v>16</v>
          </cell>
          <cell r="Y20">
            <v>22</v>
          </cell>
          <cell r="Z20">
            <v>47</v>
          </cell>
          <cell r="AA20">
            <v>0</v>
          </cell>
          <cell r="AB20">
            <v>0</v>
          </cell>
          <cell r="AC20">
            <v>0</v>
          </cell>
          <cell r="AD20">
            <v>0</v>
          </cell>
          <cell r="AE20">
            <v>0</v>
          </cell>
          <cell r="AF20">
            <v>0</v>
          </cell>
          <cell r="AG20">
            <v>0</v>
          </cell>
          <cell r="AH20">
            <v>0</v>
          </cell>
          <cell r="AI20">
            <v>0</v>
          </cell>
          <cell r="AJ20">
            <v>0</v>
          </cell>
          <cell r="AK20">
            <v>0</v>
          </cell>
          <cell r="AL20">
            <v>0</v>
          </cell>
          <cell r="AM20">
            <v>0</v>
          </cell>
          <cell r="AN20">
            <v>0</v>
          </cell>
          <cell r="AO20">
            <v>0</v>
          </cell>
          <cell r="AP20">
            <v>0</v>
          </cell>
          <cell r="AQ20">
            <v>0</v>
          </cell>
          <cell r="AR20">
            <v>0</v>
          </cell>
          <cell r="AS20">
            <v>0</v>
          </cell>
          <cell r="AT20">
            <v>2</v>
          </cell>
          <cell r="AU20">
            <v>0</v>
          </cell>
          <cell r="AV20">
            <v>2</v>
          </cell>
          <cell r="AW20">
            <v>2</v>
          </cell>
          <cell r="AX20">
            <v>3</v>
          </cell>
          <cell r="AY20">
            <v>0</v>
          </cell>
          <cell r="AZ20">
            <v>0</v>
          </cell>
          <cell r="BA20">
            <v>2</v>
          </cell>
          <cell r="BB20">
            <v>0</v>
          </cell>
          <cell r="BC20">
            <v>1</v>
          </cell>
          <cell r="BD20">
            <v>0</v>
          </cell>
          <cell r="BE20">
            <v>0</v>
          </cell>
          <cell r="BF20">
            <v>2</v>
          </cell>
          <cell r="BG20">
            <v>0</v>
          </cell>
          <cell r="BH20">
            <v>0</v>
          </cell>
          <cell r="BI20">
            <v>0</v>
          </cell>
          <cell r="BJ20">
            <v>0</v>
          </cell>
          <cell r="BK20">
            <v>0</v>
          </cell>
          <cell r="BL20">
            <v>0</v>
          </cell>
          <cell r="BM20">
            <v>1</v>
          </cell>
          <cell r="BN20">
            <v>0</v>
          </cell>
          <cell r="BO20">
            <v>0</v>
          </cell>
          <cell r="BP20">
            <v>0</v>
          </cell>
          <cell r="BQ20">
            <v>0</v>
          </cell>
          <cell r="BR20">
            <v>0</v>
          </cell>
          <cell r="BS20">
            <v>0</v>
          </cell>
          <cell r="BT20">
            <v>0</v>
          </cell>
          <cell r="BU20">
            <v>0</v>
          </cell>
          <cell r="BV20">
            <v>0</v>
          </cell>
          <cell r="BW20">
            <v>0</v>
          </cell>
          <cell r="BX20">
            <v>0</v>
          </cell>
          <cell r="BY20">
            <v>0</v>
          </cell>
          <cell r="BZ20">
            <v>0</v>
          </cell>
          <cell r="CA20">
            <v>0</v>
          </cell>
          <cell r="CB20">
            <v>0</v>
          </cell>
          <cell r="CC20">
            <v>0</v>
          </cell>
          <cell r="CD20">
            <v>2</v>
          </cell>
          <cell r="CE20">
            <v>2</v>
          </cell>
        </row>
        <row r="21">
          <cell r="A21" t="str">
            <v>消火</v>
          </cell>
          <cell r="B21">
            <v>13</v>
          </cell>
          <cell r="C21" t="str">
            <v>消火用品　その他（可搬ポンプ用品、消火栓用品、エンジンポンプ</v>
          </cell>
          <cell r="F21">
            <v>120</v>
          </cell>
          <cell r="G21">
            <v>1</v>
          </cell>
          <cell r="H21">
            <v>0</v>
          </cell>
          <cell r="I21">
            <v>0</v>
          </cell>
          <cell r="J21">
            <v>0</v>
          </cell>
          <cell r="K21">
            <v>0</v>
          </cell>
          <cell r="L21">
            <v>0</v>
          </cell>
          <cell r="M21">
            <v>17</v>
          </cell>
          <cell r="N21">
            <v>0</v>
          </cell>
          <cell r="O21">
            <v>2</v>
          </cell>
          <cell r="P21">
            <v>0</v>
          </cell>
          <cell r="Q21">
            <v>0</v>
          </cell>
          <cell r="R21">
            <v>0</v>
          </cell>
          <cell r="S21">
            <v>0</v>
          </cell>
          <cell r="T21">
            <v>13</v>
          </cell>
          <cell r="U21">
            <v>0</v>
          </cell>
          <cell r="V21">
            <v>0</v>
          </cell>
          <cell r="W21">
            <v>0</v>
          </cell>
          <cell r="X21">
            <v>4</v>
          </cell>
          <cell r="Y21">
            <v>24</v>
          </cell>
          <cell r="Z21">
            <v>4</v>
          </cell>
          <cell r="AA21">
            <v>1</v>
          </cell>
          <cell r="AB21">
            <v>0</v>
          </cell>
          <cell r="AC21">
            <v>0</v>
          </cell>
          <cell r="AD21">
            <v>2</v>
          </cell>
          <cell r="AE21">
            <v>0</v>
          </cell>
          <cell r="AF21">
            <v>0</v>
          </cell>
          <cell r="AG21">
            <v>0</v>
          </cell>
          <cell r="AH21">
            <v>0</v>
          </cell>
          <cell r="AI21">
            <v>0</v>
          </cell>
          <cell r="AJ21">
            <v>0</v>
          </cell>
          <cell r="AK21">
            <v>0</v>
          </cell>
          <cell r="AL21">
            <v>0</v>
          </cell>
          <cell r="AM21">
            <v>0</v>
          </cell>
          <cell r="AN21">
            <v>0</v>
          </cell>
          <cell r="AO21">
            <v>0</v>
          </cell>
          <cell r="AP21">
            <v>0</v>
          </cell>
          <cell r="AQ21">
            <v>0</v>
          </cell>
          <cell r="AR21">
            <v>0</v>
          </cell>
          <cell r="AS21">
            <v>0</v>
          </cell>
          <cell r="AT21">
            <v>0</v>
          </cell>
          <cell r="AU21">
            <v>2</v>
          </cell>
          <cell r="AV21">
            <v>1</v>
          </cell>
          <cell r="AW21">
            <v>0</v>
          </cell>
          <cell r="AX21">
            <v>0</v>
          </cell>
          <cell r="AY21">
            <v>0</v>
          </cell>
          <cell r="AZ21">
            <v>0</v>
          </cell>
          <cell r="BA21">
            <v>0</v>
          </cell>
          <cell r="BB21">
            <v>0</v>
          </cell>
          <cell r="BC21">
            <v>0</v>
          </cell>
          <cell r="BD21">
            <v>0</v>
          </cell>
          <cell r="BE21">
            <v>7</v>
          </cell>
          <cell r="BF21">
            <v>0</v>
          </cell>
          <cell r="BG21">
            <v>0</v>
          </cell>
          <cell r="BH21">
            <v>1</v>
          </cell>
          <cell r="BI21">
            <v>7</v>
          </cell>
          <cell r="BJ21">
            <v>0</v>
          </cell>
          <cell r="BK21">
            <v>0</v>
          </cell>
          <cell r="BL21">
            <v>0</v>
          </cell>
          <cell r="BM21">
            <v>16</v>
          </cell>
          <cell r="BN21">
            <v>0</v>
          </cell>
          <cell r="BO21">
            <v>0</v>
          </cell>
          <cell r="BP21">
            <v>4</v>
          </cell>
          <cell r="BQ21">
            <v>0</v>
          </cell>
          <cell r="BR21">
            <v>0</v>
          </cell>
          <cell r="BS21">
            <v>0</v>
          </cell>
          <cell r="BT21">
            <v>0</v>
          </cell>
          <cell r="BU21">
            <v>4</v>
          </cell>
          <cell r="BV21">
            <v>0</v>
          </cell>
          <cell r="BW21">
            <v>2</v>
          </cell>
          <cell r="BX21">
            <v>0</v>
          </cell>
          <cell r="BY21">
            <v>0</v>
          </cell>
          <cell r="BZ21">
            <v>0</v>
          </cell>
          <cell r="CA21">
            <v>4</v>
          </cell>
          <cell r="CB21">
            <v>0</v>
          </cell>
          <cell r="CC21">
            <v>0</v>
          </cell>
          <cell r="CD21">
            <v>4</v>
          </cell>
          <cell r="CE21">
            <v>8</v>
          </cell>
        </row>
        <row r="22">
          <cell r="A22" t="str">
            <v>救助</v>
          </cell>
          <cell r="B22">
            <v>14</v>
          </cell>
          <cell r="C22" t="str">
            <v>レスキューセット</v>
          </cell>
          <cell r="F22">
            <v>22</v>
          </cell>
          <cell r="G22">
            <v>0</v>
          </cell>
          <cell r="H22">
            <v>0</v>
          </cell>
          <cell r="I22">
            <v>0</v>
          </cell>
          <cell r="J22">
            <v>0</v>
          </cell>
          <cell r="K22">
            <v>0</v>
          </cell>
          <cell r="L22">
            <v>0</v>
          </cell>
          <cell r="M22">
            <v>0</v>
          </cell>
          <cell r="N22">
            <v>1</v>
          </cell>
          <cell r="O22">
            <v>1</v>
          </cell>
          <cell r="P22">
            <v>2</v>
          </cell>
          <cell r="Q22">
            <v>0</v>
          </cell>
          <cell r="R22">
            <v>0</v>
          </cell>
          <cell r="S22">
            <v>4</v>
          </cell>
          <cell r="T22">
            <v>0</v>
          </cell>
          <cell r="U22">
            <v>0</v>
          </cell>
          <cell r="V22">
            <v>0</v>
          </cell>
          <cell r="W22">
            <v>0</v>
          </cell>
          <cell r="X22">
            <v>0</v>
          </cell>
          <cell r="Y22">
            <v>0</v>
          </cell>
          <cell r="Z22">
            <v>1</v>
          </cell>
          <cell r="AA22">
            <v>0</v>
          </cell>
          <cell r="AB22">
            <v>0</v>
          </cell>
          <cell r="AC22">
            <v>0</v>
          </cell>
          <cell r="AD22">
            <v>0</v>
          </cell>
          <cell r="AE22">
            <v>0</v>
          </cell>
          <cell r="AF22">
            <v>0</v>
          </cell>
          <cell r="AG22">
            <v>0</v>
          </cell>
          <cell r="AH22">
            <v>2</v>
          </cell>
          <cell r="AI22">
            <v>0</v>
          </cell>
          <cell r="AJ22">
            <v>0</v>
          </cell>
          <cell r="AK22">
            <v>0</v>
          </cell>
          <cell r="AL22">
            <v>2</v>
          </cell>
          <cell r="AM22">
            <v>0</v>
          </cell>
          <cell r="AN22">
            <v>0</v>
          </cell>
          <cell r="AO22">
            <v>0</v>
          </cell>
          <cell r="AP22">
            <v>0</v>
          </cell>
          <cell r="AQ22">
            <v>0</v>
          </cell>
          <cell r="AR22">
            <v>2</v>
          </cell>
          <cell r="AS22">
            <v>0</v>
          </cell>
          <cell r="AT22">
            <v>0</v>
          </cell>
          <cell r="AU22">
            <v>0</v>
          </cell>
          <cell r="AV22">
            <v>0</v>
          </cell>
          <cell r="AW22">
            <v>0</v>
          </cell>
          <cell r="AX22">
            <v>0</v>
          </cell>
          <cell r="AY22">
            <v>0</v>
          </cell>
          <cell r="AZ22">
            <v>2</v>
          </cell>
          <cell r="BA22">
            <v>0</v>
          </cell>
          <cell r="BB22">
            <v>0</v>
          </cell>
          <cell r="BC22">
            <v>0</v>
          </cell>
          <cell r="BD22">
            <v>0</v>
          </cell>
          <cell r="BE22">
            <v>0</v>
          </cell>
          <cell r="BF22">
            <v>0</v>
          </cell>
          <cell r="BG22">
            <v>0</v>
          </cell>
          <cell r="BH22">
            <v>0</v>
          </cell>
          <cell r="BI22">
            <v>0</v>
          </cell>
          <cell r="BJ22">
            <v>0</v>
          </cell>
          <cell r="BK22">
            <v>0</v>
          </cell>
          <cell r="BL22">
            <v>0</v>
          </cell>
          <cell r="BM22">
            <v>1</v>
          </cell>
          <cell r="BN22">
            <v>0</v>
          </cell>
          <cell r="BO22">
            <v>0</v>
          </cell>
          <cell r="BP22">
            <v>0</v>
          </cell>
          <cell r="BQ22">
            <v>0</v>
          </cell>
          <cell r="BR22">
            <v>3</v>
          </cell>
          <cell r="BS22">
            <v>0</v>
          </cell>
          <cell r="BT22">
            <v>1</v>
          </cell>
          <cell r="BU22">
            <v>0</v>
          </cell>
          <cell r="BV22">
            <v>0</v>
          </cell>
          <cell r="BW22">
            <v>0</v>
          </cell>
          <cell r="BX22">
            <v>0</v>
          </cell>
          <cell r="BY22">
            <v>0</v>
          </cell>
          <cell r="BZ22">
            <v>0</v>
          </cell>
          <cell r="CA22">
            <v>0</v>
          </cell>
          <cell r="CB22">
            <v>0</v>
          </cell>
          <cell r="CC22">
            <v>0</v>
          </cell>
          <cell r="CD22">
            <v>0</v>
          </cell>
          <cell r="CE22">
            <v>0</v>
          </cell>
        </row>
        <row r="23">
          <cell r="A23" t="str">
            <v>救助</v>
          </cell>
          <cell r="B23">
            <v>15</v>
          </cell>
          <cell r="C23" t="str">
            <v>チェンソー</v>
          </cell>
          <cell r="F23">
            <v>389</v>
          </cell>
          <cell r="G23">
            <v>8</v>
          </cell>
          <cell r="H23">
            <v>12</v>
          </cell>
          <cell r="I23">
            <v>13</v>
          </cell>
          <cell r="J23">
            <v>12</v>
          </cell>
          <cell r="K23">
            <v>4</v>
          </cell>
          <cell r="L23">
            <v>17</v>
          </cell>
          <cell r="M23">
            <v>24</v>
          </cell>
          <cell r="N23">
            <v>13</v>
          </cell>
          <cell r="O23">
            <v>23</v>
          </cell>
          <cell r="P23">
            <v>14</v>
          </cell>
          <cell r="Q23">
            <v>25</v>
          </cell>
          <cell r="R23">
            <v>4</v>
          </cell>
          <cell r="S23">
            <v>9</v>
          </cell>
          <cell r="T23">
            <v>7</v>
          </cell>
          <cell r="U23">
            <v>17</v>
          </cell>
          <cell r="V23">
            <v>4</v>
          </cell>
          <cell r="W23">
            <v>11</v>
          </cell>
          <cell r="X23">
            <v>8</v>
          </cell>
          <cell r="Y23">
            <v>11</v>
          </cell>
          <cell r="Z23">
            <v>19</v>
          </cell>
          <cell r="AA23">
            <v>9</v>
          </cell>
          <cell r="AB23">
            <v>7</v>
          </cell>
          <cell r="AC23">
            <v>9</v>
          </cell>
          <cell r="AD23">
            <v>4</v>
          </cell>
          <cell r="AE23">
            <v>2</v>
          </cell>
          <cell r="AF23">
            <v>2</v>
          </cell>
          <cell r="AG23">
            <v>2</v>
          </cell>
          <cell r="AH23">
            <v>3</v>
          </cell>
          <cell r="AI23">
            <v>3</v>
          </cell>
          <cell r="AJ23">
            <v>2</v>
          </cell>
          <cell r="AK23">
            <v>1</v>
          </cell>
          <cell r="AL23">
            <v>2</v>
          </cell>
          <cell r="AM23">
            <v>1</v>
          </cell>
          <cell r="AN23">
            <v>1</v>
          </cell>
          <cell r="AO23">
            <v>2</v>
          </cell>
          <cell r="AP23">
            <v>1</v>
          </cell>
          <cell r="AQ23">
            <v>2</v>
          </cell>
          <cell r="AR23">
            <v>0</v>
          </cell>
          <cell r="AS23">
            <v>2</v>
          </cell>
          <cell r="AT23">
            <v>3</v>
          </cell>
          <cell r="AU23">
            <v>4</v>
          </cell>
          <cell r="AV23">
            <v>3</v>
          </cell>
          <cell r="AW23">
            <v>3</v>
          </cell>
          <cell r="AX23">
            <v>1</v>
          </cell>
          <cell r="AY23">
            <v>2</v>
          </cell>
          <cell r="AZ23">
            <v>4</v>
          </cell>
          <cell r="BA23">
            <v>2</v>
          </cell>
          <cell r="BB23">
            <v>3</v>
          </cell>
          <cell r="BC23">
            <v>2</v>
          </cell>
          <cell r="BD23">
            <v>2</v>
          </cell>
          <cell r="BE23">
            <v>3</v>
          </cell>
          <cell r="BF23">
            <v>1</v>
          </cell>
          <cell r="BG23">
            <v>1</v>
          </cell>
          <cell r="BH23">
            <v>7</v>
          </cell>
          <cell r="BI23">
            <v>3</v>
          </cell>
          <cell r="BJ23">
            <v>1</v>
          </cell>
          <cell r="BK23">
            <v>1</v>
          </cell>
          <cell r="BL23">
            <v>2</v>
          </cell>
          <cell r="BM23">
            <v>3</v>
          </cell>
          <cell r="BN23">
            <v>3</v>
          </cell>
          <cell r="BO23">
            <v>1</v>
          </cell>
          <cell r="BP23">
            <v>2</v>
          </cell>
          <cell r="BQ23">
            <v>3</v>
          </cell>
          <cell r="BR23">
            <v>1</v>
          </cell>
          <cell r="BS23">
            <v>0</v>
          </cell>
          <cell r="BT23">
            <v>2</v>
          </cell>
          <cell r="BU23">
            <v>1</v>
          </cell>
          <cell r="BV23">
            <v>1</v>
          </cell>
          <cell r="BW23">
            <v>1</v>
          </cell>
          <cell r="BX23">
            <v>2</v>
          </cell>
          <cell r="BY23">
            <v>2</v>
          </cell>
          <cell r="BZ23">
            <v>2</v>
          </cell>
          <cell r="CA23">
            <v>2</v>
          </cell>
          <cell r="CB23">
            <v>3</v>
          </cell>
          <cell r="CC23">
            <v>2</v>
          </cell>
          <cell r="CD23">
            <v>0</v>
          </cell>
          <cell r="CE23">
            <v>13</v>
          </cell>
        </row>
        <row r="24">
          <cell r="A24" t="str">
            <v>救助</v>
          </cell>
          <cell r="B24">
            <v>16</v>
          </cell>
          <cell r="C24" t="str">
            <v>エンジンカッター</v>
          </cell>
          <cell r="F24">
            <v>8</v>
          </cell>
          <cell r="G24">
            <v>0</v>
          </cell>
          <cell r="H24">
            <v>0</v>
          </cell>
          <cell r="I24">
            <v>1</v>
          </cell>
          <cell r="J24">
            <v>0</v>
          </cell>
          <cell r="K24">
            <v>0</v>
          </cell>
          <cell r="L24">
            <v>1</v>
          </cell>
          <cell r="M24">
            <v>0</v>
          </cell>
          <cell r="N24">
            <v>0</v>
          </cell>
          <cell r="O24">
            <v>0</v>
          </cell>
          <cell r="P24">
            <v>2</v>
          </cell>
          <cell r="Q24">
            <v>0</v>
          </cell>
          <cell r="R24">
            <v>0</v>
          </cell>
          <cell r="S24">
            <v>1</v>
          </cell>
          <cell r="T24">
            <v>0</v>
          </cell>
          <cell r="U24">
            <v>0</v>
          </cell>
          <cell r="V24">
            <v>0</v>
          </cell>
          <cell r="W24">
            <v>0</v>
          </cell>
          <cell r="X24">
            <v>1</v>
          </cell>
          <cell r="Y24">
            <v>0</v>
          </cell>
          <cell r="Z24">
            <v>1</v>
          </cell>
          <cell r="AA24">
            <v>0</v>
          </cell>
          <cell r="AB24">
            <v>0</v>
          </cell>
          <cell r="AC24">
            <v>0</v>
          </cell>
          <cell r="AD24">
            <v>0</v>
          </cell>
          <cell r="AE24">
            <v>0</v>
          </cell>
          <cell r="AF24">
            <v>0</v>
          </cell>
          <cell r="AG24">
            <v>0</v>
          </cell>
          <cell r="AH24">
            <v>0</v>
          </cell>
          <cell r="AI24">
            <v>0</v>
          </cell>
          <cell r="AJ24">
            <v>0</v>
          </cell>
          <cell r="AK24">
            <v>0</v>
          </cell>
          <cell r="AL24">
            <v>0</v>
          </cell>
          <cell r="AM24">
            <v>0</v>
          </cell>
          <cell r="AN24">
            <v>0</v>
          </cell>
          <cell r="AO24">
            <v>0</v>
          </cell>
          <cell r="AP24">
            <v>0</v>
          </cell>
          <cell r="AQ24">
            <v>0</v>
          </cell>
          <cell r="AR24">
            <v>0</v>
          </cell>
          <cell r="AS24">
            <v>0</v>
          </cell>
          <cell r="AT24">
            <v>0</v>
          </cell>
          <cell r="AU24">
            <v>0</v>
          </cell>
          <cell r="AV24">
            <v>0</v>
          </cell>
          <cell r="AW24">
            <v>0</v>
          </cell>
          <cell r="AX24">
            <v>0</v>
          </cell>
          <cell r="AY24">
            <v>0</v>
          </cell>
          <cell r="AZ24">
            <v>0</v>
          </cell>
          <cell r="BA24">
            <v>1</v>
          </cell>
          <cell r="BB24">
            <v>0</v>
          </cell>
          <cell r="BC24">
            <v>0</v>
          </cell>
          <cell r="BD24">
            <v>0</v>
          </cell>
          <cell r="BE24">
            <v>0</v>
          </cell>
          <cell r="BF24">
            <v>0</v>
          </cell>
          <cell r="BG24">
            <v>0</v>
          </cell>
          <cell r="BH24">
            <v>0</v>
          </cell>
          <cell r="BI24">
            <v>0</v>
          </cell>
          <cell r="BJ24">
            <v>0</v>
          </cell>
          <cell r="BK24">
            <v>0</v>
          </cell>
          <cell r="BL24">
            <v>0</v>
          </cell>
          <cell r="BM24">
            <v>0</v>
          </cell>
          <cell r="BN24">
            <v>0</v>
          </cell>
          <cell r="BO24">
            <v>0</v>
          </cell>
          <cell r="BP24">
            <v>0</v>
          </cell>
          <cell r="BQ24">
            <v>0</v>
          </cell>
          <cell r="BR24">
            <v>0</v>
          </cell>
          <cell r="BS24">
            <v>0</v>
          </cell>
          <cell r="BT24">
            <v>0</v>
          </cell>
          <cell r="BU24">
            <v>0</v>
          </cell>
          <cell r="BV24">
            <v>0</v>
          </cell>
          <cell r="BW24">
            <v>0</v>
          </cell>
          <cell r="BX24">
            <v>0</v>
          </cell>
          <cell r="BY24">
            <v>0</v>
          </cell>
          <cell r="BZ24">
            <v>0</v>
          </cell>
          <cell r="CA24">
            <v>0</v>
          </cell>
          <cell r="CB24">
            <v>0</v>
          </cell>
          <cell r="CC24">
            <v>0</v>
          </cell>
          <cell r="CD24">
            <v>0</v>
          </cell>
          <cell r="CE24">
            <v>0</v>
          </cell>
        </row>
        <row r="25">
          <cell r="A25" t="str">
            <v>救助</v>
          </cell>
          <cell r="B25">
            <v>17</v>
          </cell>
          <cell r="C25" t="str">
            <v>バール</v>
          </cell>
          <cell r="F25">
            <v>945</v>
          </cell>
          <cell r="G25">
            <v>32</v>
          </cell>
          <cell r="H25">
            <v>53</v>
          </cell>
          <cell r="I25">
            <v>26</v>
          </cell>
          <cell r="J25">
            <v>39</v>
          </cell>
          <cell r="K25">
            <v>4</v>
          </cell>
          <cell r="L25">
            <v>26</v>
          </cell>
          <cell r="M25">
            <v>55</v>
          </cell>
          <cell r="N25">
            <v>45</v>
          </cell>
          <cell r="O25">
            <v>54</v>
          </cell>
          <cell r="P25">
            <v>18</v>
          </cell>
          <cell r="Q25">
            <v>144</v>
          </cell>
          <cell r="R25">
            <v>2</v>
          </cell>
          <cell r="S25">
            <v>19</v>
          </cell>
          <cell r="T25">
            <v>19</v>
          </cell>
          <cell r="U25">
            <v>34</v>
          </cell>
          <cell r="V25">
            <v>0</v>
          </cell>
          <cell r="W25">
            <v>20</v>
          </cell>
          <cell r="X25">
            <v>22</v>
          </cell>
          <cell r="Y25">
            <v>44</v>
          </cell>
          <cell r="Z25">
            <v>21</v>
          </cell>
          <cell r="AA25">
            <v>20</v>
          </cell>
          <cell r="AB25">
            <v>17</v>
          </cell>
          <cell r="AC25">
            <v>22</v>
          </cell>
          <cell r="AD25">
            <v>3</v>
          </cell>
          <cell r="AE25">
            <v>0</v>
          </cell>
          <cell r="AF25">
            <v>3</v>
          </cell>
          <cell r="AG25">
            <v>4</v>
          </cell>
          <cell r="AH25">
            <v>4</v>
          </cell>
          <cell r="AI25">
            <v>5</v>
          </cell>
          <cell r="AJ25">
            <v>4</v>
          </cell>
          <cell r="AK25">
            <v>5</v>
          </cell>
          <cell r="AL25">
            <v>5</v>
          </cell>
          <cell r="AM25">
            <v>2</v>
          </cell>
          <cell r="AN25">
            <v>7</v>
          </cell>
          <cell r="AO25">
            <v>5</v>
          </cell>
          <cell r="AP25">
            <v>7</v>
          </cell>
          <cell r="AQ25">
            <v>0</v>
          </cell>
          <cell r="AR25">
            <v>0</v>
          </cell>
          <cell r="AS25">
            <v>3</v>
          </cell>
          <cell r="AT25">
            <v>4</v>
          </cell>
          <cell r="AU25">
            <v>2</v>
          </cell>
          <cell r="AV25">
            <v>4</v>
          </cell>
          <cell r="AW25">
            <v>4</v>
          </cell>
          <cell r="AX25">
            <v>0</v>
          </cell>
          <cell r="AY25">
            <v>6</v>
          </cell>
          <cell r="AZ25">
            <v>2</v>
          </cell>
          <cell r="BA25">
            <v>5</v>
          </cell>
          <cell r="BB25">
            <v>4</v>
          </cell>
          <cell r="BC25">
            <v>3</v>
          </cell>
          <cell r="BD25">
            <v>1</v>
          </cell>
          <cell r="BE25">
            <v>3</v>
          </cell>
          <cell r="BF25">
            <v>3</v>
          </cell>
          <cell r="BG25">
            <v>2</v>
          </cell>
          <cell r="BH25">
            <v>21</v>
          </cell>
          <cell r="BI25">
            <v>9</v>
          </cell>
          <cell r="BJ25">
            <v>4</v>
          </cell>
          <cell r="BK25">
            <v>0</v>
          </cell>
          <cell r="BL25">
            <v>0</v>
          </cell>
          <cell r="BM25">
            <v>6</v>
          </cell>
          <cell r="BN25">
            <v>4</v>
          </cell>
          <cell r="BO25">
            <v>3</v>
          </cell>
          <cell r="BP25">
            <v>4</v>
          </cell>
          <cell r="BQ25">
            <v>4</v>
          </cell>
          <cell r="BR25">
            <v>4</v>
          </cell>
          <cell r="BS25">
            <v>4</v>
          </cell>
          <cell r="BT25">
            <v>4</v>
          </cell>
          <cell r="BU25">
            <v>4</v>
          </cell>
          <cell r="BV25">
            <v>0</v>
          </cell>
          <cell r="BW25">
            <v>7</v>
          </cell>
          <cell r="BX25">
            <v>6</v>
          </cell>
          <cell r="BY25">
            <v>7</v>
          </cell>
          <cell r="BZ25">
            <v>5</v>
          </cell>
          <cell r="CA25">
            <v>5</v>
          </cell>
          <cell r="CB25">
            <v>4</v>
          </cell>
          <cell r="CC25">
            <v>4</v>
          </cell>
          <cell r="CD25">
            <v>0</v>
          </cell>
          <cell r="CE25">
            <v>31</v>
          </cell>
        </row>
        <row r="26">
          <cell r="A26" t="str">
            <v>救助</v>
          </cell>
          <cell r="B26">
            <v>18</v>
          </cell>
          <cell r="C26" t="str">
            <v>スコップ</v>
          </cell>
          <cell r="F26">
            <v>1032</v>
          </cell>
          <cell r="G26">
            <v>23</v>
          </cell>
          <cell r="H26">
            <v>24</v>
          </cell>
          <cell r="I26">
            <v>21</v>
          </cell>
          <cell r="J26">
            <v>12</v>
          </cell>
          <cell r="K26">
            <v>6</v>
          </cell>
          <cell r="L26">
            <v>61</v>
          </cell>
          <cell r="M26">
            <v>66</v>
          </cell>
          <cell r="N26">
            <v>45</v>
          </cell>
          <cell r="O26">
            <v>91</v>
          </cell>
          <cell r="P26">
            <v>56</v>
          </cell>
          <cell r="Q26">
            <v>78</v>
          </cell>
          <cell r="R26">
            <v>12</v>
          </cell>
          <cell r="S26">
            <v>24</v>
          </cell>
          <cell r="T26">
            <v>13</v>
          </cell>
          <cell r="U26">
            <v>39</v>
          </cell>
          <cell r="V26">
            <v>0</v>
          </cell>
          <cell r="W26">
            <v>15</v>
          </cell>
          <cell r="X26">
            <v>49</v>
          </cell>
          <cell r="Y26">
            <v>32</v>
          </cell>
          <cell r="Z26">
            <v>26</v>
          </cell>
          <cell r="AA26">
            <v>24</v>
          </cell>
          <cell r="AB26">
            <v>12</v>
          </cell>
          <cell r="AC26">
            <v>44</v>
          </cell>
          <cell r="AD26">
            <v>8</v>
          </cell>
          <cell r="AE26">
            <v>4</v>
          </cell>
          <cell r="AF26">
            <v>6</v>
          </cell>
          <cell r="AG26">
            <v>6</v>
          </cell>
          <cell r="AH26">
            <v>4</v>
          </cell>
          <cell r="AI26">
            <v>3</v>
          </cell>
          <cell r="AJ26">
            <v>0</v>
          </cell>
          <cell r="AK26">
            <v>21</v>
          </cell>
          <cell r="AL26">
            <v>5</v>
          </cell>
          <cell r="AM26">
            <v>0</v>
          </cell>
          <cell r="AN26">
            <v>4</v>
          </cell>
          <cell r="AO26">
            <v>6</v>
          </cell>
          <cell r="AP26">
            <v>1</v>
          </cell>
          <cell r="AQ26">
            <v>0</v>
          </cell>
          <cell r="AR26">
            <v>0</v>
          </cell>
          <cell r="AS26">
            <v>6</v>
          </cell>
          <cell r="AT26">
            <v>3</v>
          </cell>
          <cell r="AU26">
            <v>5</v>
          </cell>
          <cell r="AV26">
            <v>3</v>
          </cell>
          <cell r="AW26">
            <v>9</v>
          </cell>
          <cell r="AX26">
            <v>5</v>
          </cell>
          <cell r="AY26">
            <v>3</v>
          </cell>
          <cell r="AZ26">
            <v>3</v>
          </cell>
          <cell r="BA26">
            <v>5</v>
          </cell>
          <cell r="BB26">
            <v>9</v>
          </cell>
          <cell r="BC26">
            <v>8</v>
          </cell>
          <cell r="BD26">
            <v>1</v>
          </cell>
          <cell r="BE26">
            <v>0</v>
          </cell>
          <cell r="BF26">
            <v>6</v>
          </cell>
          <cell r="BG26">
            <v>2</v>
          </cell>
          <cell r="BH26">
            <v>20</v>
          </cell>
          <cell r="BI26">
            <v>11</v>
          </cell>
          <cell r="BJ26">
            <v>2</v>
          </cell>
          <cell r="BK26">
            <v>2</v>
          </cell>
          <cell r="BL26">
            <v>16</v>
          </cell>
          <cell r="BM26">
            <v>5</v>
          </cell>
          <cell r="BN26">
            <v>4</v>
          </cell>
          <cell r="BO26">
            <v>1</v>
          </cell>
          <cell r="BP26">
            <v>9</v>
          </cell>
          <cell r="BQ26">
            <v>0</v>
          </cell>
          <cell r="BR26">
            <v>3</v>
          </cell>
          <cell r="BS26">
            <v>2</v>
          </cell>
          <cell r="BT26">
            <v>4</v>
          </cell>
          <cell r="BU26">
            <v>4</v>
          </cell>
          <cell r="BV26">
            <v>3</v>
          </cell>
          <cell r="BW26">
            <v>2</v>
          </cell>
          <cell r="BX26">
            <v>1</v>
          </cell>
          <cell r="BY26">
            <v>10</v>
          </cell>
          <cell r="BZ26">
            <v>3</v>
          </cell>
          <cell r="CA26">
            <v>6</v>
          </cell>
          <cell r="CB26">
            <v>4</v>
          </cell>
          <cell r="CC26">
            <v>11</v>
          </cell>
          <cell r="CD26">
            <v>0</v>
          </cell>
          <cell r="CE26">
            <v>35</v>
          </cell>
        </row>
        <row r="27">
          <cell r="A27" t="str">
            <v>救助</v>
          </cell>
          <cell r="B27">
            <v>19</v>
          </cell>
          <cell r="C27" t="str">
            <v>ジャッキ</v>
          </cell>
          <cell r="F27">
            <v>494</v>
          </cell>
          <cell r="G27">
            <v>15</v>
          </cell>
          <cell r="H27">
            <v>18</v>
          </cell>
          <cell r="I27">
            <v>15</v>
          </cell>
          <cell r="J27">
            <v>31</v>
          </cell>
          <cell r="K27">
            <v>4</v>
          </cell>
          <cell r="L27">
            <v>27</v>
          </cell>
          <cell r="M27">
            <v>36</v>
          </cell>
          <cell r="N27">
            <v>15</v>
          </cell>
          <cell r="O27">
            <v>19</v>
          </cell>
          <cell r="P27">
            <v>20</v>
          </cell>
          <cell r="Q27">
            <v>35</v>
          </cell>
          <cell r="R27">
            <v>5</v>
          </cell>
          <cell r="S27">
            <v>14</v>
          </cell>
          <cell r="T27">
            <v>22</v>
          </cell>
          <cell r="U27">
            <v>32</v>
          </cell>
          <cell r="V27">
            <v>0</v>
          </cell>
          <cell r="W27">
            <v>16</v>
          </cell>
          <cell r="X27">
            <v>14</v>
          </cell>
          <cell r="Y27">
            <v>20</v>
          </cell>
          <cell r="Z27">
            <v>16</v>
          </cell>
          <cell r="AA27">
            <v>16</v>
          </cell>
          <cell r="AB27">
            <v>0</v>
          </cell>
          <cell r="AC27">
            <v>14</v>
          </cell>
          <cell r="AD27">
            <v>0</v>
          </cell>
          <cell r="AE27">
            <v>2</v>
          </cell>
          <cell r="AF27">
            <v>5</v>
          </cell>
          <cell r="AG27">
            <v>1</v>
          </cell>
          <cell r="AH27">
            <v>2</v>
          </cell>
          <cell r="AI27">
            <v>2</v>
          </cell>
          <cell r="AJ27">
            <v>1</v>
          </cell>
          <cell r="AK27">
            <v>0</v>
          </cell>
          <cell r="AL27">
            <v>5</v>
          </cell>
          <cell r="AM27">
            <v>0</v>
          </cell>
          <cell r="AN27">
            <v>2</v>
          </cell>
          <cell r="AO27">
            <v>0</v>
          </cell>
          <cell r="AP27">
            <v>2</v>
          </cell>
          <cell r="AQ27">
            <v>1</v>
          </cell>
          <cell r="AR27">
            <v>0</v>
          </cell>
          <cell r="AS27">
            <v>3</v>
          </cell>
          <cell r="AT27">
            <v>0</v>
          </cell>
          <cell r="AU27">
            <v>1</v>
          </cell>
          <cell r="AV27">
            <v>2</v>
          </cell>
          <cell r="AW27">
            <v>2</v>
          </cell>
          <cell r="AX27">
            <v>2</v>
          </cell>
          <cell r="AY27">
            <v>2</v>
          </cell>
          <cell r="AZ27">
            <v>2</v>
          </cell>
          <cell r="BA27">
            <v>2</v>
          </cell>
          <cell r="BB27">
            <v>16</v>
          </cell>
          <cell r="BC27">
            <v>1</v>
          </cell>
          <cell r="BD27">
            <v>0</v>
          </cell>
          <cell r="BE27">
            <v>2</v>
          </cell>
          <cell r="BF27">
            <v>1</v>
          </cell>
          <cell r="BG27">
            <v>0</v>
          </cell>
          <cell r="BH27">
            <v>5</v>
          </cell>
          <cell r="BI27">
            <v>3</v>
          </cell>
          <cell r="BJ27">
            <v>0</v>
          </cell>
          <cell r="BK27">
            <v>3</v>
          </cell>
          <cell r="BL27">
            <v>0</v>
          </cell>
          <cell r="BM27">
            <v>2</v>
          </cell>
          <cell r="BN27">
            <v>1</v>
          </cell>
          <cell r="BO27">
            <v>0</v>
          </cell>
          <cell r="BP27">
            <v>2</v>
          </cell>
          <cell r="BQ27">
            <v>0</v>
          </cell>
          <cell r="BR27">
            <v>1</v>
          </cell>
          <cell r="BS27">
            <v>2</v>
          </cell>
          <cell r="BT27">
            <v>0</v>
          </cell>
          <cell r="BU27">
            <v>1</v>
          </cell>
          <cell r="BV27">
            <v>0</v>
          </cell>
          <cell r="BW27">
            <v>2</v>
          </cell>
          <cell r="BX27">
            <v>1</v>
          </cell>
          <cell r="BY27">
            <v>2</v>
          </cell>
          <cell r="BZ27">
            <v>3</v>
          </cell>
          <cell r="CA27">
            <v>1</v>
          </cell>
          <cell r="CB27">
            <v>2</v>
          </cell>
          <cell r="CC27">
            <v>0</v>
          </cell>
          <cell r="CD27">
            <v>0</v>
          </cell>
          <cell r="CE27">
            <v>9</v>
          </cell>
        </row>
        <row r="28">
          <cell r="A28" t="str">
            <v>救助</v>
          </cell>
          <cell r="B28">
            <v>20</v>
          </cell>
          <cell r="C28" t="str">
            <v>大ハンマー</v>
          </cell>
          <cell r="F28">
            <v>639</v>
          </cell>
          <cell r="G28">
            <v>16</v>
          </cell>
          <cell r="H28">
            <v>21</v>
          </cell>
          <cell r="I28">
            <v>24</v>
          </cell>
          <cell r="J28">
            <v>20</v>
          </cell>
          <cell r="K28">
            <v>4</v>
          </cell>
          <cell r="L28">
            <v>22</v>
          </cell>
          <cell r="M28">
            <v>34</v>
          </cell>
          <cell r="N28">
            <v>19</v>
          </cell>
          <cell r="O28">
            <v>30</v>
          </cell>
          <cell r="P28">
            <v>17</v>
          </cell>
          <cell r="Q28">
            <v>48</v>
          </cell>
          <cell r="R28">
            <v>0</v>
          </cell>
          <cell r="S28">
            <v>23</v>
          </cell>
          <cell r="T28">
            <v>9</v>
          </cell>
          <cell r="U28">
            <v>25</v>
          </cell>
          <cell r="V28">
            <v>0</v>
          </cell>
          <cell r="W28">
            <v>20</v>
          </cell>
          <cell r="X28">
            <v>18</v>
          </cell>
          <cell r="Y28">
            <v>25</v>
          </cell>
          <cell r="Z28">
            <v>13</v>
          </cell>
          <cell r="AA28">
            <v>18</v>
          </cell>
          <cell r="AB28">
            <v>13</v>
          </cell>
          <cell r="AC28">
            <v>15</v>
          </cell>
          <cell r="AD28">
            <v>8</v>
          </cell>
          <cell r="AE28">
            <v>2</v>
          </cell>
          <cell r="AF28">
            <v>2</v>
          </cell>
          <cell r="AG28">
            <v>4</v>
          </cell>
          <cell r="AH28">
            <v>5</v>
          </cell>
          <cell r="AI28">
            <v>4</v>
          </cell>
          <cell r="AJ28">
            <v>4</v>
          </cell>
          <cell r="AK28">
            <v>6</v>
          </cell>
          <cell r="AL28">
            <v>2</v>
          </cell>
          <cell r="AM28">
            <v>2</v>
          </cell>
          <cell r="AN28">
            <v>5</v>
          </cell>
          <cell r="AO28">
            <v>3</v>
          </cell>
          <cell r="AP28">
            <v>3</v>
          </cell>
          <cell r="AQ28">
            <v>0</v>
          </cell>
          <cell r="AR28">
            <v>0</v>
          </cell>
          <cell r="AS28">
            <v>4</v>
          </cell>
          <cell r="AT28">
            <v>4</v>
          </cell>
          <cell r="AU28">
            <v>3</v>
          </cell>
          <cell r="AV28">
            <v>4</v>
          </cell>
          <cell r="AW28">
            <v>4</v>
          </cell>
          <cell r="AX28">
            <v>0</v>
          </cell>
          <cell r="AY28">
            <v>5</v>
          </cell>
          <cell r="AZ28">
            <v>5</v>
          </cell>
          <cell r="BA28">
            <v>5</v>
          </cell>
          <cell r="BB28">
            <v>8</v>
          </cell>
          <cell r="BC28">
            <v>5</v>
          </cell>
          <cell r="BD28">
            <v>2</v>
          </cell>
          <cell r="BE28">
            <v>4</v>
          </cell>
          <cell r="BF28">
            <v>4</v>
          </cell>
          <cell r="BG28">
            <v>2</v>
          </cell>
          <cell r="BH28">
            <v>12</v>
          </cell>
          <cell r="BI28">
            <v>4</v>
          </cell>
          <cell r="BJ28">
            <v>5</v>
          </cell>
          <cell r="BK28">
            <v>5</v>
          </cell>
          <cell r="BL28">
            <v>6</v>
          </cell>
          <cell r="BM28">
            <v>4</v>
          </cell>
          <cell r="BN28">
            <v>4</v>
          </cell>
          <cell r="BO28">
            <v>4</v>
          </cell>
          <cell r="BP28">
            <v>4</v>
          </cell>
          <cell r="BQ28">
            <v>0</v>
          </cell>
          <cell r="BR28">
            <v>5</v>
          </cell>
          <cell r="BS28">
            <v>4</v>
          </cell>
          <cell r="BT28">
            <v>3</v>
          </cell>
          <cell r="BU28">
            <v>4</v>
          </cell>
          <cell r="BV28">
            <v>1</v>
          </cell>
          <cell r="BW28">
            <v>4</v>
          </cell>
          <cell r="BX28">
            <v>3</v>
          </cell>
          <cell r="BY28">
            <v>4</v>
          </cell>
          <cell r="BZ28">
            <v>7</v>
          </cell>
          <cell r="CA28">
            <v>6</v>
          </cell>
          <cell r="CB28">
            <v>4</v>
          </cell>
          <cell r="CC28">
            <v>3</v>
          </cell>
          <cell r="CD28">
            <v>0</v>
          </cell>
          <cell r="CE28">
            <v>27</v>
          </cell>
        </row>
        <row r="29">
          <cell r="A29" t="str">
            <v>救助</v>
          </cell>
          <cell r="B29">
            <v>21</v>
          </cell>
          <cell r="C29" t="str">
            <v>梯子（はしご）（脚立含む）</v>
          </cell>
          <cell r="F29">
            <v>384</v>
          </cell>
          <cell r="G29">
            <v>23</v>
          </cell>
          <cell r="H29">
            <v>19</v>
          </cell>
          <cell r="I29">
            <v>15</v>
          </cell>
          <cell r="J29">
            <v>12</v>
          </cell>
          <cell r="K29">
            <v>2</v>
          </cell>
          <cell r="L29">
            <v>13</v>
          </cell>
          <cell r="M29">
            <v>14</v>
          </cell>
          <cell r="N29">
            <v>12</v>
          </cell>
          <cell r="O29">
            <v>25</v>
          </cell>
          <cell r="P29">
            <v>16</v>
          </cell>
          <cell r="Q29">
            <v>20</v>
          </cell>
          <cell r="R29">
            <v>0</v>
          </cell>
          <cell r="S29">
            <v>13</v>
          </cell>
          <cell r="T29">
            <v>10</v>
          </cell>
          <cell r="U29">
            <v>9</v>
          </cell>
          <cell r="V29">
            <v>0</v>
          </cell>
          <cell r="W29">
            <v>14</v>
          </cell>
          <cell r="X29">
            <v>12</v>
          </cell>
          <cell r="Y29">
            <v>15</v>
          </cell>
          <cell r="Z29">
            <v>11</v>
          </cell>
          <cell r="AA29">
            <v>11</v>
          </cell>
          <cell r="AB29">
            <v>5</v>
          </cell>
          <cell r="AC29">
            <v>11</v>
          </cell>
          <cell r="AD29">
            <v>3</v>
          </cell>
          <cell r="AE29">
            <v>2</v>
          </cell>
          <cell r="AF29">
            <v>4</v>
          </cell>
          <cell r="AG29">
            <v>4</v>
          </cell>
          <cell r="AH29">
            <v>2</v>
          </cell>
          <cell r="AI29">
            <v>3</v>
          </cell>
          <cell r="AJ29">
            <v>1</v>
          </cell>
          <cell r="AK29">
            <v>0</v>
          </cell>
          <cell r="AL29">
            <v>0</v>
          </cell>
          <cell r="AM29">
            <v>0</v>
          </cell>
          <cell r="AN29">
            <v>5</v>
          </cell>
          <cell r="AO29">
            <v>3</v>
          </cell>
          <cell r="AP29">
            <v>4</v>
          </cell>
          <cell r="AQ29">
            <v>2</v>
          </cell>
          <cell r="AR29">
            <v>0</v>
          </cell>
          <cell r="AS29">
            <v>0</v>
          </cell>
          <cell r="AT29">
            <v>0</v>
          </cell>
          <cell r="AU29">
            <v>1</v>
          </cell>
          <cell r="AV29">
            <v>3</v>
          </cell>
          <cell r="AW29">
            <v>5</v>
          </cell>
          <cell r="AX29">
            <v>2</v>
          </cell>
          <cell r="AY29">
            <v>0</v>
          </cell>
          <cell r="AZ29">
            <v>2</v>
          </cell>
          <cell r="BA29">
            <v>5</v>
          </cell>
          <cell r="BB29">
            <v>4</v>
          </cell>
          <cell r="BC29">
            <v>2</v>
          </cell>
          <cell r="BD29">
            <v>0</v>
          </cell>
          <cell r="BE29">
            <v>0</v>
          </cell>
          <cell r="BF29">
            <v>0</v>
          </cell>
          <cell r="BG29">
            <v>0</v>
          </cell>
          <cell r="BH29">
            <v>9</v>
          </cell>
          <cell r="BI29">
            <v>9</v>
          </cell>
          <cell r="BJ29">
            <v>0</v>
          </cell>
          <cell r="BK29">
            <v>0</v>
          </cell>
          <cell r="BL29">
            <v>2</v>
          </cell>
          <cell r="BM29">
            <v>1</v>
          </cell>
          <cell r="BN29">
            <v>2</v>
          </cell>
          <cell r="BO29">
            <v>1</v>
          </cell>
          <cell r="BP29">
            <v>3</v>
          </cell>
          <cell r="BQ29">
            <v>0</v>
          </cell>
          <cell r="BR29">
            <v>1</v>
          </cell>
          <cell r="BS29">
            <v>3</v>
          </cell>
          <cell r="BT29">
            <v>4</v>
          </cell>
          <cell r="BU29">
            <v>1</v>
          </cell>
          <cell r="BV29">
            <v>0</v>
          </cell>
          <cell r="BW29">
            <v>3</v>
          </cell>
          <cell r="BX29">
            <v>1</v>
          </cell>
          <cell r="BY29">
            <v>0</v>
          </cell>
          <cell r="BZ29">
            <v>1</v>
          </cell>
          <cell r="CA29">
            <v>1</v>
          </cell>
          <cell r="CB29">
            <v>0</v>
          </cell>
          <cell r="CC29">
            <v>3</v>
          </cell>
          <cell r="CD29">
            <v>0</v>
          </cell>
          <cell r="CE29">
            <v>6</v>
          </cell>
        </row>
        <row r="30">
          <cell r="A30" t="str">
            <v>救助</v>
          </cell>
          <cell r="B30">
            <v>22</v>
          </cell>
          <cell r="C30" t="str">
            <v>鋸（のこぎり）</v>
          </cell>
          <cell r="F30">
            <v>540</v>
          </cell>
          <cell r="G30">
            <v>10</v>
          </cell>
          <cell r="H30">
            <v>22</v>
          </cell>
          <cell r="I30">
            <v>17</v>
          </cell>
          <cell r="J30">
            <v>31</v>
          </cell>
          <cell r="K30">
            <v>4</v>
          </cell>
          <cell r="L30">
            <v>29</v>
          </cell>
          <cell r="M30">
            <v>47</v>
          </cell>
          <cell r="N30">
            <v>32</v>
          </cell>
          <cell r="O30">
            <v>34</v>
          </cell>
          <cell r="P30">
            <v>23</v>
          </cell>
          <cell r="Q30">
            <v>62</v>
          </cell>
          <cell r="R30">
            <v>0</v>
          </cell>
          <cell r="S30">
            <v>22</v>
          </cell>
          <cell r="T30">
            <v>8</v>
          </cell>
          <cell r="U30">
            <v>15</v>
          </cell>
          <cell r="V30">
            <v>0</v>
          </cell>
          <cell r="W30">
            <v>21</v>
          </cell>
          <cell r="X30">
            <v>19</v>
          </cell>
          <cell r="Y30">
            <v>33</v>
          </cell>
          <cell r="Z30">
            <v>15</v>
          </cell>
          <cell r="AA30">
            <v>15</v>
          </cell>
          <cell r="AB30">
            <v>13</v>
          </cell>
          <cell r="AC30">
            <v>15</v>
          </cell>
          <cell r="AD30">
            <v>2</v>
          </cell>
          <cell r="AE30">
            <v>0</v>
          </cell>
          <cell r="AF30">
            <v>0</v>
          </cell>
          <cell r="AG30">
            <v>0</v>
          </cell>
          <cell r="AH30">
            <v>0</v>
          </cell>
          <cell r="AI30">
            <v>0</v>
          </cell>
          <cell r="AJ30">
            <v>0</v>
          </cell>
          <cell r="AK30">
            <v>2</v>
          </cell>
          <cell r="AL30">
            <v>0</v>
          </cell>
          <cell r="AM30">
            <v>0</v>
          </cell>
          <cell r="AN30">
            <v>0</v>
          </cell>
          <cell r="AO30">
            <v>0</v>
          </cell>
          <cell r="AP30">
            <v>1</v>
          </cell>
          <cell r="AQ30">
            <v>4</v>
          </cell>
          <cell r="AR30">
            <v>0</v>
          </cell>
          <cell r="AS30">
            <v>3</v>
          </cell>
          <cell r="AT30">
            <v>0</v>
          </cell>
          <cell r="AU30">
            <v>0</v>
          </cell>
          <cell r="AV30">
            <v>3</v>
          </cell>
          <cell r="AW30">
            <v>2</v>
          </cell>
          <cell r="AX30">
            <v>1</v>
          </cell>
          <cell r="AY30">
            <v>1</v>
          </cell>
          <cell r="AZ30">
            <v>2</v>
          </cell>
          <cell r="BA30">
            <v>2</v>
          </cell>
          <cell r="BB30">
            <v>1</v>
          </cell>
          <cell r="BC30">
            <v>3</v>
          </cell>
          <cell r="BD30">
            <v>0</v>
          </cell>
          <cell r="BE30">
            <v>0</v>
          </cell>
          <cell r="BF30">
            <v>0</v>
          </cell>
          <cell r="BG30">
            <v>0</v>
          </cell>
          <cell r="BH30">
            <v>4</v>
          </cell>
          <cell r="BI30">
            <v>3</v>
          </cell>
          <cell r="BJ30">
            <v>3</v>
          </cell>
          <cell r="BK30">
            <v>0</v>
          </cell>
          <cell r="BL30">
            <v>0</v>
          </cell>
          <cell r="BM30">
            <v>0</v>
          </cell>
          <cell r="BN30">
            <v>0</v>
          </cell>
          <cell r="BO30">
            <v>0</v>
          </cell>
          <cell r="BP30">
            <v>0</v>
          </cell>
          <cell r="BQ30">
            <v>0</v>
          </cell>
          <cell r="BR30">
            <v>0</v>
          </cell>
          <cell r="BS30">
            <v>0</v>
          </cell>
          <cell r="BT30">
            <v>0</v>
          </cell>
          <cell r="BU30">
            <v>0</v>
          </cell>
          <cell r="BV30">
            <v>1</v>
          </cell>
          <cell r="BW30">
            <v>4</v>
          </cell>
          <cell r="BX30">
            <v>2</v>
          </cell>
          <cell r="BY30">
            <v>0</v>
          </cell>
          <cell r="BZ30">
            <v>1</v>
          </cell>
          <cell r="CA30">
            <v>5</v>
          </cell>
          <cell r="CB30">
            <v>0</v>
          </cell>
          <cell r="CC30">
            <v>3</v>
          </cell>
          <cell r="CD30">
            <v>0</v>
          </cell>
          <cell r="CE30">
            <v>11</v>
          </cell>
        </row>
        <row r="31">
          <cell r="A31" t="str">
            <v>救助</v>
          </cell>
          <cell r="B31">
            <v>23</v>
          </cell>
          <cell r="C31" t="str">
            <v>つるはし</v>
          </cell>
          <cell r="F31">
            <v>687</v>
          </cell>
          <cell r="G31">
            <v>19</v>
          </cell>
          <cell r="H31">
            <v>20</v>
          </cell>
          <cell r="I31">
            <v>16</v>
          </cell>
          <cell r="J31">
            <v>11</v>
          </cell>
          <cell r="K31">
            <v>2</v>
          </cell>
          <cell r="L31">
            <v>32</v>
          </cell>
          <cell r="M31">
            <v>39</v>
          </cell>
          <cell r="N31">
            <v>20</v>
          </cell>
          <cell r="O31">
            <v>38</v>
          </cell>
          <cell r="P31">
            <v>28</v>
          </cell>
          <cell r="Q31">
            <v>43</v>
          </cell>
          <cell r="R31">
            <v>12</v>
          </cell>
          <cell r="S31">
            <v>18</v>
          </cell>
          <cell r="T31">
            <v>12</v>
          </cell>
          <cell r="U31">
            <v>22</v>
          </cell>
          <cell r="V31">
            <v>0</v>
          </cell>
          <cell r="W31">
            <v>18</v>
          </cell>
          <cell r="X31">
            <v>19</v>
          </cell>
          <cell r="Y31">
            <v>22</v>
          </cell>
          <cell r="Z31">
            <v>15</v>
          </cell>
          <cell r="AA31">
            <v>20</v>
          </cell>
          <cell r="AB31">
            <v>13</v>
          </cell>
          <cell r="AC31">
            <v>26</v>
          </cell>
          <cell r="AD31">
            <v>8</v>
          </cell>
          <cell r="AE31">
            <v>2</v>
          </cell>
          <cell r="AF31">
            <v>4</v>
          </cell>
          <cell r="AG31">
            <v>4</v>
          </cell>
          <cell r="AH31">
            <v>1</v>
          </cell>
          <cell r="AI31">
            <v>3</v>
          </cell>
          <cell r="AJ31">
            <v>4</v>
          </cell>
          <cell r="AK31">
            <v>8</v>
          </cell>
          <cell r="AL31">
            <v>2</v>
          </cell>
          <cell r="AM31">
            <v>2</v>
          </cell>
          <cell r="AN31">
            <v>4</v>
          </cell>
          <cell r="AO31">
            <v>4</v>
          </cell>
          <cell r="AP31">
            <v>1</v>
          </cell>
          <cell r="AQ31">
            <v>0</v>
          </cell>
          <cell r="AR31">
            <v>0</v>
          </cell>
          <cell r="AS31">
            <v>4</v>
          </cell>
          <cell r="AT31">
            <v>4</v>
          </cell>
          <cell r="AU31">
            <v>4</v>
          </cell>
          <cell r="AV31">
            <v>4</v>
          </cell>
          <cell r="AW31">
            <v>1</v>
          </cell>
          <cell r="AX31">
            <v>0</v>
          </cell>
          <cell r="AY31">
            <v>5</v>
          </cell>
          <cell r="AZ31">
            <v>6</v>
          </cell>
          <cell r="BA31">
            <v>4</v>
          </cell>
          <cell r="BB31">
            <v>7</v>
          </cell>
          <cell r="BC31">
            <v>4</v>
          </cell>
          <cell r="BD31">
            <v>0</v>
          </cell>
          <cell r="BE31">
            <v>4</v>
          </cell>
          <cell r="BF31">
            <v>6</v>
          </cell>
          <cell r="BG31">
            <v>4</v>
          </cell>
          <cell r="BH31">
            <v>18</v>
          </cell>
          <cell r="BI31">
            <v>8</v>
          </cell>
          <cell r="BJ31">
            <v>4</v>
          </cell>
          <cell r="BK31">
            <v>4</v>
          </cell>
          <cell r="BL31">
            <v>7</v>
          </cell>
          <cell r="BM31">
            <v>5</v>
          </cell>
          <cell r="BN31">
            <v>4</v>
          </cell>
          <cell r="BO31">
            <v>5</v>
          </cell>
          <cell r="BP31">
            <v>6</v>
          </cell>
          <cell r="BQ31">
            <v>0</v>
          </cell>
          <cell r="BR31">
            <v>4</v>
          </cell>
          <cell r="BS31">
            <v>4</v>
          </cell>
          <cell r="BT31">
            <v>6</v>
          </cell>
          <cell r="BU31">
            <v>4</v>
          </cell>
          <cell r="BV31">
            <v>4</v>
          </cell>
          <cell r="BW31">
            <v>5</v>
          </cell>
          <cell r="BX31">
            <v>5</v>
          </cell>
          <cell r="BY31">
            <v>4</v>
          </cell>
          <cell r="BZ31">
            <v>5</v>
          </cell>
          <cell r="CA31">
            <v>7</v>
          </cell>
          <cell r="CB31">
            <v>5</v>
          </cell>
          <cell r="CC31">
            <v>4</v>
          </cell>
          <cell r="CD31">
            <v>0</v>
          </cell>
          <cell r="CE31">
            <v>30</v>
          </cell>
        </row>
        <row r="32">
          <cell r="A32" t="str">
            <v>救助</v>
          </cell>
          <cell r="B32">
            <v>24</v>
          </cell>
          <cell r="C32" t="str">
            <v>カケヤ</v>
          </cell>
          <cell r="F32">
            <v>127</v>
          </cell>
          <cell r="G32">
            <v>2</v>
          </cell>
          <cell r="H32">
            <v>0</v>
          </cell>
          <cell r="I32">
            <v>6</v>
          </cell>
          <cell r="J32">
            <v>0</v>
          </cell>
          <cell r="K32">
            <v>0</v>
          </cell>
          <cell r="L32">
            <v>4</v>
          </cell>
          <cell r="M32">
            <v>3</v>
          </cell>
          <cell r="N32">
            <v>0</v>
          </cell>
          <cell r="O32">
            <v>5</v>
          </cell>
          <cell r="P32">
            <v>0</v>
          </cell>
          <cell r="Q32">
            <v>43</v>
          </cell>
          <cell r="R32">
            <v>0</v>
          </cell>
          <cell r="S32">
            <v>1</v>
          </cell>
          <cell r="T32">
            <v>0</v>
          </cell>
          <cell r="U32">
            <v>9</v>
          </cell>
          <cell r="V32">
            <v>0</v>
          </cell>
          <cell r="W32">
            <v>0</v>
          </cell>
          <cell r="X32">
            <v>5</v>
          </cell>
          <cell r="Y32">
            <v>2</v>
          </cell>
          <cell r="Z32">
            <v>4</v>
          </cell>
          <cell r="AA32">
            <v>2</v>
          </cell>
          <cell r="AB32">
            <v>0</v>
          </cell>
          <cell r="AC32">
            <v>1</v>
          </cell>
          <cell r="AD32">
            <v>0</v>
          </cell>
          <cell r="AE32">
            <v>0</v>
          </cell>
          <cell r="AF32">
            <v>0</v>
          </cell>
          <cell r="AG32">
            <v>0</v>
          </cell>
          <cell r="AH32">
            <v>0</v>
          </cell>
          <cell r="AI32">
            <v>0</v>
          </cell>
          <cell r="AJ32">
            <v>0</v>
          </cell>
          <cell r="AK32">
            <v>2</v>
          </cell>
          <cell r="AL32">
            <v>0</v>
          </cell>
          <cell r="AM32">
            <v>0</v>
          </cell>
          <cell r="AN32">
            <v>4</v>
          </cell>
          <cell r="AO32">
            <v>4</v>
          </cell>
          <cell r="AP32">
            <v>0</v>
          </cell>
          <cell r="AQ32">
            <v>0</v>
          </cell>
          <cell r="AR32">
            <v>0</v>
          </cell>
          <cell r="AS32">
            <v>0</v>
          </cell>
          <cell r="AT32">
            <v>0</v>
          </cell>
          <cell r="AU32">
            <v>0</v>
          </cell>
          <cell r="AV32">
            <v>1</v>
          </cell>
          <cell r="AW32">
            <v>0</v>
          </cell>
          <cell r="AX32">
            <v>0</v>
          </cell>
          <cell r="AY32">
            <v>1</v>
          </cell>
          <cell r="AZ32">
            <v>1</v>
          </cell>
          <cell r="BA32">
            <v>1</v>
          </cell>
          <cell r="BB32">
            <v>1</v>
          </cell>
          <cell r="BC32">
            <v>2</v>
          </cell>
          <cell r="BD32">
            <v>0</v>
          </cell>
          <cell r="BE32">
            <v>0</v>
          </cell>
          <cell r="BF32">
            <v>0</v>
          </cell>
          <cell r="BG32">
            <v>0</v>
          </cell>
          <cell r="BH32">
            <v>7</v>
          </cell>
          <cell r="BI32">
            <v>3</v>
          </cell>
          <cell r="BJ32">
            <v>0</v>
          </cell>
          <cell r="BK32">
            <v>0</v>
          </cell>
          <cell r="BL32">
            <v>0</v>
          </cell>
          <cell r="BM32">
            <v>0</v>
          </cell>
          <cell r="BN32">
            <v>1</v>
          </cell>
          <cell r="BO32">
            <v>0</v>
          </cell>
          <cell r="BP32">
            <v>0</v>
          </cell>
          <cell r="BQ32">
            <v>0</v>
          </cell>
          <cell r="BR32">
            <v>0</v>
          </cell>
          <cell r="BS32">
            <v>2</v>
          </cell>
          <cell r="BT32">
            <v>0</v>
          </cell>
          <cell r="BU32">
            <v>0</v>
          </cell>
          <cell r="BV32">
            <v>0</v>
          </cell>
          <cell r="BW32">
            <v>4</v>
          </cell>
          <cell r="BX32">
            <v>1</v>
          </cell>
          <cell r="BY32">
            <v>1</v>
          </cell>
          <cell r="BZ32">
            <v>1</v>
          </cell>
          <cell r="CA32">
            <v>1</v>
          </cell>
          <cell r="CB32">
            <v>1</v>
          </cell>
          <cell r="CC32">
            <v>1</v>
          </cell>
          <cell r="CD32">
            <v>0</v>
          </cell>
          <cell r="CE32">
            <v>6</v>
          </cell>
        </row>
        <row r="33">
          <cell r="A33" t="str">
            <v>救助</v>
          </cell>
          <cell r="B33">
            <v>25</v>
          </cell>
          <cell r="C33" t="str">
            <v>鉄線バサミ（ボルトクリッパー）</v>
          </cell>
          <cell r="F33">
            <v>270</v>
          </cell>
          <cell r="G33">
            <v>7</v>
          </cell>
          <cell r="H33">
            <v>16</v>
          </cell>
          <cell r="I33">
            <v>0</v>
          </cell>
          <cell r="J33">
            <v>8</v>
          </cell>
          <cell r="K33">
            <v>0</v>
          </cell>
          <cell r="L33">
            <v>10</v>
          </cell>
          <cell r="M33">
            <v>30</v>
          </cell>
          <cell r="N33">
            <v>15</v>
          </cell>
          <cell r="O33">
            <v>16</v>
          </cell>
          <cell r="P33">
            <v>0</v>
          </cell>
          <cell r="Q33">
            <v>43</v>
          </cell>
          <cell r="R33">
            <v>0</v>
          </cell>
          <cell r="S33">
            <v>6</v>
          </cell>
          <cell r="T33">
            <v>0</v>
          </cell>
          <cell r="U33">
            <v>11</v>
          </cell>
          <cell r="V33">
            <v>0</v>
          </cell>
          <cell r="W33">
            <v>14</v>
          </cell>
          <cell r="X33">
            <v>16</v>
          </cell>
          <cell r="Y33">
            <v>13</v>
          </cell>
          <cell r="Z33">
            <v>6</v>
          </cell>
          <cell r="AA33">
            <v>7</v>
          </cell>
          <cell r="AB33">
            <v>0</v>
          </cell>
          <cell r="AC33">
            <v>14</v>
          </cell>
          <cell r="AD33">
            <v>0</v>
          </cell>
          <cell r="AE33">
            <v>0</v>
          </cell>
          <cell r="AF33">
            <v>0</v>
          </cell>
          <cell r="AG33">
            <v>4</v>
          </cell>
          <cell r="AH33">
            <v>0</v>
          </cell>
          <cell r="AI33">
            <v>2</v>
          </cell>
          <cell r="AJ33">
            <v>2</v>
          </cell>
          <cell r="AK33">
            <v>11</v>
          </cell>
          <cell r="AL33">
            <v>2</v>
          </cell>
          <cell r="AM33">
            <v>0</v>
          </cell>
          <cell r="AN33">
            <v>1</v>
          </cell>
          <cell r="AO33">
            <v>1</v>
          </cell>
          <cell r="AP33">
            <v>0</v>
          </cell>
          <cell r="AQ33">
            <v>0</v>
          </cell>
          <cell r="AR33">
            <v>0</v>
          </cell>
          <cell r="AS33">
            <v>1</v>
          </cell>
          <cell r="AT33">
            <v>0</v>
          </cell>
          <cell r="AU33">
            <v>0</v>
          </cell>
          <cell r="AV33">
            <v>2</v>
          </cell>
          <cell r="AW33">
            <v>0</v>
          </cell>
          <cell r="AX33">
            <v>0</v>
          </cell>
          <cell r="AY33">
            <v>0</v>
          </cell>
          <cell r="AZ33">
            <v>0</v>
          </cell>
          <cell r="BA33">
            <v>0</v>
          </cell>
          <cell r="BB33">
            <v>1</v>
          </cell>
          <cell r="BC33">
            <v>1</v>
          </cell>
          <cell r="BD33">
            <v>0</v>
          </cell>
          <cell r="BE33">
            <v>0</v>
          </cell>
          <cell r="BF33">
            <v>0</v>
          </cell>
          <cell r="BG33">
            <v>0</v>
          </cell>
          <cell r="BH33">
            <v>1</v>
          </cell>
          <cell r="BI33">
            <v>2</v>
          </cell>
          <cell r="BJ33">
            <v>0</v>
          </cell>
          <cell r="BK33">
            <v>0</v>
          </cell>
          <cell r="BL33">
            <v>0</v>
          </cell>
          <cell r="BM33">
            <v>0</v>
          </cell>
          <cell r="BN33">
            <v>1</v>
          </cell>
          <cell r="BO33">
            <v>0</v>
          </cell>
          <cell r="BP33">
            <v>0</v>
          </cell>
          <cell r="BQ33">
            <v>0</v>
          </cell>
          <cell r="BR33">
            <v>0</v>
          </cell>
          <cell r="BS33">
            <v>1</v>
          </cell>
          <cell r="BT33">
            <v>0</v>
          </cell>
          <cell r="BU33">
            <v>0</v>
          </cell>
          <cell r="BV33">
            <v>0</v>
          </cell>
          <cell r="BW33">
            <v>0</v>
          </cell>
          <cell r="BX33">
            <v>0</v>
          </cell>
          <cell r="BY33">
            <v>1</v>
          </cell>
          <cell r="BZ33">
            <v>1</v>
          </cell>
          <cell r="CA33">
            <v>1</v>
          </cell>
          <cell r="CB33">
            <v>0</v>
          </cell>
          <cell r="CC33">
            <v>2</v>
          </cell>
          <cell r="CD33">
            <v>0</v>
          </cell>
          <cell r="CE33">
            <v>5</v>
          </cell>
        </row>
        <row r="34">
          <cell r="A34" t="str">
            <v>救助</v>
          </cell>
          <cell r="B34">
            <v>26</v>
          </cell>
          <cell r="C34" t="str">
            <v>とび口</v>
          </cell>
          <cell r="F34">
            <v>280</v>
          </cell>
          <cell r="G34">
            <v>9</v>
          </cell>
          <cell r="H34">
            <v>14</v>
          </cell>
          <cell r="I34">
            <v>0</v>
          </cell>
          <cell r="J34">
            <v>17</v>
          </cell>
          <cell r="K34">
            <v>0</v>
          </cell>
          <cell r="L34">
            <v>15</v>
          </cell>
          <cell r="M34">
            <v>29</v>
          </cell>
          <cell r="N34">
            <v>21</v>
          </cell>
          <cell r="O34">
            <v>26</v>
          </cell>
          <cell r="P34">
            <v>0</v>
          </cell>
          <cell r="Q34">
            <v>24</v>
          </cell>
          <cell r="R34">
            <v>0</v>
          </cell>
          <cell r="S34">
            <v>0</v>
          </cell>
          <cell r="T34">
            <v>18</v>
          </cell>
          <cell r="U34">
            <v>9</v>
          </cell>
          <cell r="V34">
            <v>0</v>
          </cell>
          <cell r="W34">
            <v>17</v>
          </cell>
          <cell r="X34">
            <v>15</v>
          </cell>
          <cell r="Y34">
            <v>14</v>
          </cell>
          <cell r="Z34">
            <v>5</v>
          </cell>
          <cell r="AA34">
            <v>5</v>
          </cell>
          <cell r="AB34">
            <v>14</v>
          </cell>
          <cell r="AC34">
            <v>11</v>
          </cell>
          <cell r="AD34">
            <v>0</v>
          </cell>
          <cell r="AE34">
            <v>0</v>
          </cell>
          <cell r="AF34">
            <v>0</v>
          </cell>
          <cell r="AG34">
            <v>0</v>
          </cell>
          <cell r="AH34">
            <v>0</v>
          </cell>
          <cell r="AI34">
            <v>0</v>
          </cell>
          <cell r="AJ34">
            <v>2</v>
          </cell>
          <cell r="AK34">
            <v>0</v>
          </cell>
          <cell r="AL34">
            <v>0</v>
          </cell>
          <cell r="AM34">
            <v>0</v>
          </cell>
          <cell r="AN34">
            <v>2</v>
          </cell>
          <cell r="AO34">
            <v>0</v>
          </cell>
          <cell r="AP34">
            <v>0</v>
          </cell>
          <cell r="AQ34">
            <v>0</v>
          </cell>
          <cell r="AR34">
            <v>0</v>
          </cell>
          <cell r="AS34">
            <v>0</v>
          </cell>
          <cell r="AT34">
            <v>0</v>
          </cell>
          <cell r="AU34">
            <v>0</v>
          </cell>
          <cell r="AV34">
            <v>1</v>
          </cell>
          <cell r="AW34">
            <v>0</v>
          </cell>
          <cell r="AX34">
            <v>0</v>
          </cell>
          <cell r="AY34">
            <v>2</v>
          </cell>
          <cell r="AZ34">
            <v>0</v>
          </cell>
          <cell r="BA34">
            <v>0</v>
          </cell>
          <cell r="BB34">
            <v>0</v>
          </cell>
          <cell r="BC34">
            <v>1</v>
          </cell>
          <cell r="BD34">
            <v>0</v>
          </cell>
          <cell r="BE34">
            <v>0</v>
          </cell>
          <cell r="BF34">
            <v>0</v>
          </cell>
          <cell r="BG34">
            <v>0</v>
          </cell>
          <cell r="BH34">
            <v>5</v>
          </cell>
          <cell r="BI34">
            <v>0</v>
          </cell>
          <cell r="BJ34">
            <v>0</v>
          </cell>
          <cell r="BK34">
            <v>0</v>
          </cell>
          <cell r="BL34">
            <v>0</v>
          </cell>
          <cell r="BM34">
            <v>0</v>
          </cell>
          <cell r="BN34">
            <v>0</v>
          </cell>
          <cell r="BO34">
            <v>0</v>
          </cell>
          <cell r="BP34">
            <v>0</v>
          </cell>
          <cell r="BQ34">
            <v>0</v>
          </cell>
          <cell r="BR34">
            <v>0</v>
          </cell>
          <cell r="BS34">
            <v>0</v>
          </cell>
          <cell r="BT34">
            <v>0</v>
          </cell>
          <cell r="BU34">
            <v>1</v>
          </cell>
          <cell r="BV34">
            <v>0</v>
          </cell>
          <cell r="BW34">
            <v>0</v>
          </cell>
          <cell r="BX34">
            <v>2</v>
          </cell>
          <cell r="BY34">
            <v>1</v>
          </cell>
          <cell r="BZ34">
            <v>0</v>
          </cell>
          <cell r="CA34">
            <v>0</v>
          </cell>
          <cell r="CB34">
            <v>0</v>
          </cell>
          <cell r="CC34">
            <v>0</v>
          </cell>
          <cell r="CD34">
            <v>0</v>
          </cell>
          <cell r="CE34">
            <v>3</v>
          </cell>
        </row>
        <row r="35">
          <cell r="A35" t="str">
            <v>救助</v>
          </cell>
          <cell r="B35">
            <v>27</v>
          </cell>
          <cell r="C35" t="str">
            <v>弁慶（万能斧・トップマントビ）</v>
          </cell>
          <cell r="F35">
            <v>37</v>
          </cell>
          <cell r="G35">
            <v>2</v>
          </cell>
          <cell r="H35">
            <v>3</v>
          </cell>
          <cell r="I35">
            <v>0</v>
          </cell>
          <cell r="J35">
            <v>0</v>
          </cell>
          <cell r="K35">
            <v>0</v>
          </cell>
          <cell r="L35">
            <v>0</v>
          </cell>
          <cell r="M35">
            <v>0</v>
          </cell>
          <cell r="N35">
            <v>4</v>
          </cell>
          <cell r="O35">
            <v>0</v>
          </cell>
          <cell r="P35">
            <v>0</v>
          </cell>
          <cell r="Q35">
            <v>0</v>
          </cell>
          <cell r="R35">
            <v>0</v>
          </cell>
          <cell r="S35">
            <v>6</v>
          </cell>
          <cell r="T35">
            <v>1</v>
          </cell>
          <cell r="U35">
            <v>6</v>
          </cell>
          <cell r="V35">
            <v>0</v>
          </cell>
          <cell r="W35">
            <v>3</v>
          </cell>
          <cell r="X35">
            <v>1</v>
          </cell>
          <cell r="Y35">
            <v>0</v>
          </cell>
          <cell r="Z35">
            <v>0</v>
          </cell>
          <cell r="AA35">
            <v>6</v>
          </cell>
          <cell r="AB35">
            <v>3</v>
          </cell>
          <cell r="AC35">
            <v>0</v>
          </cell>
          <cell r="AD35">
            <v>0</v>
          </cell>
          <cell r="AE35">
            <v>0</v>
          </cell>
          <cell r="AF35">
            <v>0</v>
          </cell>
          <cell r="AG35">
            <v>0</v>
          </cell>
          <cell r="AH35">
            <v>0</v>
          </cell>
          <cell r="AI35">
            <v>0</v>
          </cell>
          <cell r="AJ35">
            <v>0</v>
          </cell>
          <cell r="AK35">
            <v>0</v>
          </cell>
          <cell r="AL35">
            <v>0</v>
          </cell>
          <cell r="AM35">
            <v>0</v>
          </cell>
          <cell r="AN35">
            <v>0</v>
          </cell>
          <cell r="AO35">
            <v>0</v>
          </cell>
          <cell r="AP35">
            <v>0</v>
          </cell>
          <cell r="AQ35">
            <v>0</v>
          </cell>
          <cell r="AR35">
            <v>0</v>
          </cell>
          <cell r="AS35">
            <v>0</v>
          </cell>
          <cell r="AT35">
            <v>0</v>
          </cell>
          <cell r="AU35">
            <v>0</v>
          </cell>
          <cell r="AV35">
            <v>0</v>
          </cell>
          <cell r="AW35">
            <v>0</v>
          </cell>
          <cell r="AX35">
            <v>0</v>
          </cell>
          <cell r="AY35">
            <v>0</v>
          </cell>
          <cell r="AZ35">
            <v>0</v>
          </cell>
          <cell r="BA35">
            <v>0</v>
          </cell>
          <cell r="BB35">
            <v>2</v>
          </cell>
          <cell r="BC35">
            <v>0</v>
          </cell>
          <cell r="BD35">
            <v>0</v>
          </cell>
          <cell r="BE35">
            <v>0</v>
          </cell>
          <cell r="BF35">
            <v>0</v>
          </cell>
          <cell r="BG35">
            <v>0</v>
          </cell>
          <cell r="BH35">
            <v>0</v>
          </cell>
          <cell r="BI35">
            <v>0</v>
          </cell>
          <cell r="BJ35">
            <v>0</v>
          </cell>
          <cell r="BK35">
            <v>0</v>
          </cell>
          <cell r="BL35">
            <v>0</v>
          </cell>
          <cell r="BM35">
            <v>0</v>
          </cell>
          <cell r="BN35">
            <v>0</v>
          </cell>
          <cell r="BO35">
            <v>0</v>
          </cell>
          <cell r="BP35">
            <v>0</v>
          </cell>
          <cell r="BQ35">
            <v>0</v>
          </cell>
          <cell r="BR35">
            <v>0</v>
          </cell>
          <cell r="BS35">
            <v>0</v>
          </cell>
          <cell r="BT35">
            <v>0</v>
          </cell>
          <cell r="BU35">
            <v>0</v>
          </cell>
          <cell r="BV35">
            <v>0</v>
          </cell>
          <cell r="BW35">
            <v>0</v>
          </cell>
          <cell r="BX35">
            <v>0</v>
          </cell>
          <cell r="BY35">
            <v>0</v>
          </cell>
          <cell r="BZ35">
            <v>0</v>
          </cell>
          <cell r="CA35">
            <v>0</v>
          </cell>
          <cell r="CB35">
            <v>0</v>
          </cell>
          <cell r="CC35">
            <v>0</v>
          </cell>
          <cell r="CD35">
            <v>0</v>
          </cell>
          <cell r="CE35">
            <v>0</v>
          </cell>
        </row>
        <row r="36">
          <cell r="A36" t="str">
            <v>救助</v>
          </cell>
          <cell r="B36">
            <v>28</v>
          </cell>
          <cell r="C36" t="str">
            <v>ロープ</v>
          </cell>
          <cell r="F36">
            <v>431</v>
          </cell>
          <cell r="G36">
            <v>18</v>
          </cell>
          <cell r="H36">
            <v>25</v>
          </cell>
          <cell r="I36">
            <v>24</v>
          </cell>
          <cell r="J36">
            <v>8</v>
          </cell>
          <cell r="K36">
            <v>4</v>
          </cell>
          <cell r="L36">
            <v>12</v>
          </cell>
          <cell r="M36">
            <v>29</v>
          </cell>
          <cell r="N36">
            <v>19</v>
          </cell>
          <cell r="O36">
            <v>66</v>
          </cell>
          <cell r="P36">
            <v>7</v>
          </cell>
          <cell r="Q36">
            <v>2</v>
          </cell>
          <cell r="R36">
            <v>0</v>
          </cell>
          <cell r="S36">
            <v>13</v>
          </cell>
          <cell r="T36">
            <v>39</v>
          </cell>
          <cell r="U36">
            <v>9</v>
          </cell>
          <cell r="V36">
            <v>0</v>
          </cell>
          <cell r="W36">
            <v>0</v>
          </cell>
          <cell r="X36">
            <v>6</v>
          </cell>
          <cell r="Y36">
            <v>15</v>
          </cell>
          <cell r="Z36">
            <v>5</v>
          </cell>
          <cell r="AA36">
            <v>4</v>
          </cell>
          <cell r="AB36">
            <v>1</v>
          </cell>
          <cell r="AC36">
            <v>4</v>
          </cell>
          <cell r="AD36">
            <v>0</v>
          </cell>
          <cell r="AE36">
            <v>2</v>
          </cell>
          <cell r="AF36">
            <v>0</v>
          </cell>
          <cell r="AG36">
            <v>0</v>
          </cell>
          <cell r="AH36">
            <v>2</v>
          </cell>
          <cell r="AI36">
            <v>3</v>
          </cell>
          <cell r="AJ36">
            <v>4</v>
          </cell>
          <cell r="AK36">
            <v>3</v>
          </cell>
          <cell r="AL36">
            <v>2</v>
          </cell>
          <cell r="AM36">
            <v>1</v>
          </cell>
          <cell r="AN36">
            <v>2</v>
          </cell>
          <cell r="AO36">
            <v>0</v>
          </cell>
          <cell r="AP36">
            <v>4</v>
          </cell>
          <cell r="AQ36">
            <v>0</v>
          </cell>
          <cell r="AR36">
            <v>0</v>
          </cell>
          <cell r="AS36">
            <v>1</v>
          </cell>
          <cell r="AT36">
            <v>0</v>
          </cell>
          <cell r="AU36">
            <v>0</v>
          </cell>
          <cell r="AV36">
            <v>3</v>
          </cell>
          <cell r="AW36">
            <v>6</v>
          </cell>
          <cell r="AX36">
            <v>0</v>
          </cell>
          <cell r="AY36">
            <v>21</v>
          </cell>
          <cell r="AZ36">
            <v>2</v>
          </cell>
          <cell r="BA36">
            <v>3</v>
          </cell>
          <cell r="BB36">
            <v>1</v>
          </cell>
          <cell r="BC36">
            <v>2</v>
          </cell>
          <cell r="BD36">
            <v>0</v>
          </cell>
          <cell r="BE36">
            <v>0</v>
          </cell>
          <cell r="BF36">
            <v>0</v>
          </cell>
          <cell r="BG36">
            <v>0</v>
          </cell>
          <cell r="BH36">
            <v>8</v>
          </cell>
          <cell r="BI36">
            <v>5</v>
          </cell>
          <cell r="BJ36">
            <v>0</v>
          </cell>
          <cell r="BK36">
            <v>0</v>
          </cell>
          <cell r="BL36">
            <v>0</v>
          </cell>
          <cell r="BM36">
            <v>0</v>
          </cell>
          <cell r="BN36">
            <v>4</v>
          </cell>
          <cell r="BO36">
            <v>0</v>
          </cell>
          <cell r="BP36">
            <v>5</v>
          </cell>
          <cell r="BQ36">
            <v>0</v>
          </cell>
          <cell r="BR36">
            <v>4</v>
          </cell>
          <cell r="BS36">
            <v>3</v>
          </cell>
          <cell r="BT36">
            <v>0</v>
          </cell>
          <cell r="BU36">
            <v>5</v>
          </cell>
          <cell r="BV36">
            <v>3</v>
          </cell>
          <cell r="BW36">
            <v>4</v>
          </cell>
          <cell r="BX36">
            <v>0</v>
          </cell>
          <cell r="BY36">
            <v>2</v>
          </cell>
          <cell r="BZ36">
            <v>5</v>
          </cell>
          <cell r="CA36">
            <v>2</v>
          </cell>
          <cell r="CB36">
            <v>7</v>
          </cell>
          <cell r="CC36">
            <v>2</v>
          </cell>
          <cell r="CD36">
            <v>0</v>
          </cell>
          <cell r="CE36">
            <v>18</v>
          </cell>
        </row>
        <row r="37">
          <cell r="A37" t="str">
            <v>救助</v>
          </cell>
          <cell r="B37">
            <v>29</v>
          </cell>
          <cell r="C37" t="str">
            <v>リヤカー</v>
          </cell>
          <cell r="F37">
            <v>277</v>
          </cell>
          <cell r="G37">
            <v>3</v>
          </cell>
          <cell r="H37">
            <v>9</v>
          </cell>
          <cell r="I37">
            <v>7</v>
          </cell>
          <cell r="J37">
            <v>4</v>
          </cell>
          <cell r="K37">
            <v>1</v>
          </cell>
          <cell r="L37">
            <v>23</v>
          </cell>
          <cell r="M37">
            <v>13</v>
          </cell>
          <cell r="N37">
            <v>8</v>
          </cell>
          <cell r="O37">
            <v>20</v>
          </cell>
          <cell r="P37">
            <v>11</v>
          </cell>
          <cell r="Q37">
            <v>15</v>
          </cell>
          <cell r="R37">
            <v>0</v>
          </cell>
          <cell r="S37">
            <v>9</v>
          </cell>
          <cell r="T37">
            <v>4</v>
          </cell>
          <cell r="U37">
            <v>11</v>
          </cell>
          <cell r="V37">
            <v>0</v>
          </cell>
          <cell r="W37">
            <v>0</v>
          </cell>
          <cell r="X37">
            <v>7</v>
          </cell>
          <cell r="Y37">
            <v>7</v>
          </cell>
          <cell r="Z37">
            <v>7</v>
          </cell>
          <cell r="AA37">
            <v>9</v>
          </cell>
          <cell r="AB37">
            <v>4</v>
          </cell>
          <cell r="AC37">
            <v>12</v>
          </cell>
          <cell r="AD37">
            <v>3</v>
          </cell>
          <cell r="AE37">
            <v>1</v>
          </cell>
          <cell r="AF37">
            <v>0</v>
          </cell>
          <cell r="AG37">
            <v>1</v>
          </cell>
          <cell r="AH37">
            <v>4</v>
          </cell>
          <cell r="AI37">
            <v>2</v>
          </cell>
          <cell r="AJ37">
            <v>4</v>
          </cell>
          <cell r="AK37">
            <v>1</v>
          </cell>
          <cell r="AL37">
            <v>2</v>
          </cell>
          <cell r="AM37">
            <v>0</v>
          </cell>
          <cell r="AN37">
            <v>1</v>
          </cell>
          <cell r="AO37">
            <v>2</v>
          </cell>
          <cell r="AP37">
            <v>1</v>
          </cell>
          <cell r="AQ37">
            <v>1</v>
          </cell>
          <cell r="AR37">
            <v>0</v>
          </cell>
          <cell r="AS37">
            <v>1</v>
          </cell>
          <cell r="AT37">
            <v>1</v>
          </cell>
          <cell r="AU37">
            <v>1</v>
          </cell>
          <cell r="AV37">
            <v>1</v>
          </cell>
          <cell r="AW37">
            <v>2</v>
          </cell>
          <cell r="AX37">
            <v>2</v>
          </cell>
          <cell r="AY37">
            <v>4</v>
          </cell>
          <cell r="AZ37">
            <v>2</v>
          </cell>
          <cell r="BA37">
            <v>2</v>
          </cell>
          <cell r="BB37">
            <v>3</v>
          </cell>
          <cell r="BC37">
            <v>1</v>
          </cell>
          <cell r="BD37">
            <v>3</v>
          </cell>
          <cell r="BE37">
            <v>5</v>
          </cell>
          <cell r="BF37">
            <v>2</v>
          </cell>
          <cell r="BG37">
            <v>1</v>
          </cell>
          <cell r="BH37">
            <v>3</v>
          </cell>
          <cell r="BI37">
            <v>1</v>
          </cell>
          <cell r="BJ37">
            <v>1</v>
          </cell>
          <cell r="BK37">
            <v>2</v>
          </cell>
          <cell r="BL37">
            <v>2</v>
          </cell>
          <cell r="BM37">
            <v>1</v>
          </cell>
          <cell r="BN37">
            <v>3</v>
          </cell>
          <cell r="BO37">
            <v>2</v>
          </cell>
          <cell r="BP37">
            <v>2</v>
          </cell>
          <cell r="BQ37">
            <v>0</v>
          </cell>
          <cell r="BR37">
            <v>2</v>
          </cell>
          <cell r="BS37">
            <v>2</v>
          </cell>
          <cell r="BT37">
            <v>1</v>
          </cell>
          <cell r="BU37">
            <v>1</v>
          </cell>
          <cell r="BV37">
            <v>1</v>
          </cell>
          <cell r="BW37">
            <v>1</v>
          </cell>
          <cell r="BX37">
            <v>2</v>
          </cell>
          <cell r="BY37">
            <v>2</v>
          </cell>
          <cell r="BZ37">
            <v>3</v>
          </cell>
          <cell r="CA37">
            <v>2</v>
          </cell>
          <cell r="CB37">
            <v>2</v>
          </cell>
          <cell r="CC37">
            <v>1</v>
          </cell>
          <cell r="CD37">
            <v>2</v>
          </cell>
          <cell r="CE37">
            <v>14</v>
          </cell>
        </row>
        <row r="38">
          <cell r="A38" t="str">
            <v>救助</v>
          </cell>
          <cell r="B38">
            <v>30</v>
          </cell>
          <cell r="C38" t="str">
            <v>一輪車</v>
          </cell>
          <cell r="F38">
            <v>139</v>
          </cell>
          <cell r="G38">
            <v>1</v>
          </cell>
          <cell r="H38">
            <v>0</v>
          </cell>
          <cell r="I38">
            <v>0</v>
          </cell>
          <cell r="J38">
            <v>0</v>
          </cell>
          <cell r="K38">
            <v>1</v>
          </cell>
          <cell r="L38">
            <v>4</v>
          </cell>
          <cell r="M38">
            <v>4</v>
          </cell>
          <cell r="N38">
            <v>8</v>
          </cell>
          <cell r="O38">
            <v>21</v>
          </cell>
          <cell r="P38">
            <v>8</v>
          </cell>
          <cell r="Q38">
            <v>9</v>
          </cell>
          <cell r="R38">
            <v>0</v>
          </cell>
          <cell r="S38">
            <v>2</v>
          </cell>
          <cell r="T38">
            <v>0</v>
          </cell>
          <cell r="U38">
            <v>7</v>
          </cell>
          <cell r="V38">
            <v>0</v>
          </cell>
          <cell r="W38">
            <v>0</v>
          </cell>
          <cell r="X38">
            <v>1</v>
          </cell>
          <cell r="Y38">
            <v>0</v>
          </cell>
          <cell r="Z38">
            <v>5</v>
          </cell>
          <cell r="AA38">
            <v>5</v>
          </cell>
          <cell r="AB38">
            <v>1</v>
          </cell>
          <cell r="AC38">
            <v>4</v>
          </cell>
          <cell r="AD38">
            <v>0</v>
          </cell>
          <cell r="AE38">
            <v>0</v>
          </cell>
          <cell r="AF38">
            <v>0</v>
          </cell>
          <cell r="AG38">
            <v>0</v>
          </cell>
          <cell r="AH38">
            <v>1</v>
          </cell>
          <cell r="AI38">
            <v>3</v>
          </cell>
          <cell r="AJ38">
            <v>1</v>
          </cell>
          <cell r="AK38">
            <v>5</v>
          </cell>
          <cell r="AL38">
            <v>0</v>
          </cell>
          <cell r="AM38">
            <v>0</v>
          </cell>
          <cell r="AN38">
            <v>1</v>
          </cell>
          <cell r="AO38">
            <v>3</v>
          </cell>
          <cell r="AP38">
            <v>0</v>
          </cell>
          <cell r="AQ38">
            <v>1</v>
          </cell>
          <cell r="AR38">
            <v>0</v>
          </cell>
          <cell r="AS38">
            <v>0</v>
          </cell>
          <cell r="AT38">
            <v>0</v>
          </cell>
          <cell r="AU38">
            <v>0</v>
          </cell>
          <cell r="AV38">
            <v>2</v>
          </cell>
          <cell r="AW38">
            <v>4</v>
          </cell>
          <cell r="AX38">
            <v>0</v>
          </cell>
          <cell r="AY38">
            <v>2</v>
          </cell>
          <cell r="AZ38">
            <v>2</v>
          </cell>
          <cell r="BA38">
            <v>0</v>
          </cell>
          <cell r="BB38">
            <v>2</v>
          </cell>
          <cell r="BC38">
            <v>1</v>
          </cell>
          <cell r="BD38">
            <v>4</v>
          </cell>
          <cell r="BE38">
            <v>0</v>
          </cell>
          <cell r="BF38">
            <v>3</v>
          </cell>
          <cell r="BG38">
            <v>0</v>
          </cell>
          <cell r="BH38">
            <v>5</v>
          </cell>
          <cell r="BI38">
            <v>2</v>
          </cell>
          <cell r="BJ38">
            <v>0</v>
          </cell>
          <cell r="BK38">
            <v>0</v>
          </cell>
          <cell r="BL38">
            <v>0</v>
          </cell>
          <cell r="BM38">
            <v>2</v>
          </cell>
          <cell r="BN38">
            <v>1</v>
          </cell>
          <cell r="BO38">
            <v>0</v>
          </cell>
          <cell r="BP38">
            <v>0</v>
          </cell>
          <cell r="BQ38">
            <v>0</v>
          </cell>
          <cell r="BR38">
            <v>0</v>
          </cell>
          <cell r="BS38">
            <v>1</v>
          </cell>
          <cell r="BT38">
            <v>1</v>
          </cell>
          <cell r="BU38">
            <v>0</v>
          </cell>
          <cell r="BV38">
            <v>1</v>
          </cell>
          <cell r="BW38">
            <v>1</v>
          </cell>
          <cell r="BX38">
            <v>0</v>
          </cell>
          <cell r="BY38">
            <v>2</v>
          </cell>
          <cell r="BZ38">
            <v>1</v>
          </cell>
          <cell r="CA38">
            <v>3</v>
          </cell>
          <cell r="CB38">
            <v>1</v>
          </cell>
          <cell r="CC38">
            <v>2</v>
          </cell>
          <cell r="CD38">
            <v>0</v>
          </cell>
          <cell r="CE38">
            <v>9</v>
          </cell>
        </row>
        <row r="39">
          <cell r="A39" t="str">
            <v>救助</v>
          </cell>
          <cell r="B39">
            <v>31</v>
          </cell>
          <cell r="C39" t="str">
            <v>誘導灯</v>
          </cell>
          <cell r="F39">
            <v>338</v>
          </cell>
          <cell r="G39">
            <v>1</v>
          </cell>
          <cell r="H39">
            <v>0</v>
          </cell>
          <cell r="I39">
            <v>0</v>
          </cell>
          <cell r="J39">
            <v>1</v>
          </cell>
          <cell r="K39">
            <v>0</v>
          </cell>
          <cell r="L39">
            <v>0</v>
          </cell>
          <cell r="M39">
            <v>56</v>
          </cell>
          <cell r="N39">
            <v>6</v>
          </cell>
          <cell r="O39">
            <v>52</v>
          </cell>
          <cell r="P39">
            <v>0</v>
          </cell>
          <cell r="Q39">
            <v>0</v>
          </cell>
          <cell r="R39">
            <v>0</v>
          </cell>
          <cell r="S39">
            <v>0</v>
          </cell>
          <cell r="T39">
            <v>0</v>
          </cell>
          <cell r="U39">
            <v>0</v>
          </cell>
          <cell r="V39">
            <v>0</v>
          </cell>
          <cell r="W39">
            <v>2</v>
          </cell>
          <cell r="X39">
            <v>0</v>
          </cell>
          <cell r="Y39">
            <v>114</v>
          </cell>
          <cell r="Z39">
            <v>6</v>
          </cell>
          <cell r="AA39">
            <v>0</v>
          </cell>
          <cell r="AB39">
            <v>4</v>
          </cell>
          <cell r="AC39">
            <v>12</v>
          </cell>
          <cell r="AD39">
            <v>10</v>
          </cell>
          <cell r="AE39">
            <v>0</v>
          </cell>
          <cell r="AF39">
            <v>0</v>
          </cell>
          <cell r="AG39">
            <v>0</v>
          </cell>
          <cell r="AH39">
            <v>5</v>
          </cell>
          <cell r="AI39">
            <v>6</v>
          </cell>
          <cell r="AJ39">
            <v>7</v>
          </cell>
          <cell r="AK39">
            <v>0</v>
          </cell>
          <cell r="AL39">
            <v>0</v>
          </cell>
          <cell r="AM39">
            <v>0</v>
          </cell>
          <cell r="AN39">
            <v>5</v>
          </cell>
          <cell r="AO39">
            <v>0</v>
          </cell>
          <cell r="AP39">
            <v>0</v>
          </cell>
          <cell r="AQ39">
            <v>0</v>
          </cell>
          <cell r="AR39">
            <v>7</v>
          </cell>
          <cell r="AS39">
            <v>0</v>
          </cell>
          <cell r="AT39">
            <v>0</v>
          </cell>
          <cell r="AU39">
            <v>0</v>
          </cell>
          <cell r="AV39">
            <v>0</v>
          </cell>
          <cell r="AW39">
            <v>0</v>
          </cell>
          <cell r="AX39">
            <v>0</v>
          </cell>
          <cell r="AY39">
            <v>0</v>
          </cell>
          <cell r="AZ39">
            <v>0</v>
          </cell>
          <cell r="BA39">
            <v>12</v>
          </cell>
          <cell r="BB39">
            <v>0</v>
          </cell>
          <cell r="BC39">
            <v>3</v>
          </cell>
          <cell r="BD39">
            <v>0</v>
          </cell>
          <cell r="BE39">
            <v>0</v>
          </cell>
          <cell r="BF39">
            <v>0</v>
          </cell>
          <cell r="BG39">
            <v>0</v>
          </cell>
          <cell r="BH39">
            <v>0</v>
          </cell>
          <cell r="BI39">
            <v>0</v>
          </cell>
          <cell r="BJ39">
            <v>0</v>
          </cell>
          <cell r="BK39">
            <v>0</v>
          </cell>
          <cell r="BL39">
            <v>0</v>
          </cell>
          <cell r="BM39">
            <v>0</v>
          </cell>
          <cell r="BN39">
            <v>0</v>
          </cell>
          <cell r="BO39">
            <v>0</v>
          </cell>
          <cell r="BP39">
            <v>9</v>
          </cell>
          <cell r="BQ39">
            <v>0</v>
          </cell>
          <cell r="BR39">
            <v>0</v>
          </cell>
          <cell r="BS39">
            <v>0</v>
          </cell>
          <cell r="BT39">
            <v>0</v>
          </cell>
          <cell r="BU39">
            <v>10</v>
          </cell>
          <cell r="BV39">
            <v>5</v>
          </cell>
          <cell r="BW39">
            <v>0</v>
          </cell>
          <cell r="BX39">
            <v>5</v>
          </cell>
          <cell r="BY39">
            <v>0</v>
          </cell>
          <cell r="BZ39">
            <v>0</v>
          </cell>
          <cell r="CA39">
            <v>0</v>
          </cell>
          <cell r="CB39">
            <v>0</v>
          </cell>
          <cell r="CC39">
            <v>0</v>
          </cell>
          <cell r="CD39">
            <v>0</v>
          </cell>
          <cell r="CE39">
            <v>5</v>
          </cell>
        </row>
        <row r="40">
          <cell r="A40" t="str">
            <v>救助</v>
          </cell>
          <cell r="B40">
            <v>32</v>
          </cell>
          <cell r="C40" t="str">
            <v>ゴムボート</v>
          </cell>
          <cell r="F40">
            <v>11</v>
          </cell>
          <cell r="G40">
            <v>0</v>
          </cell>
          <cell r="H40">
            <v>0</v>
          </cell>
          <cell r="I40">
            <v>1</v>
          </cell>
          <cell r="J40">
            <v>1</v>
          </cell>
          <cell r="K40">
            <v>0</v>
          </cell>
          <cell r="L40">
            <v>0</v>
          </cell>
          <cell r="M40">
            <v>1</v>
          </cell>
          <cell r="N40">
            <v>0</v>
          </cell>
          <cell r="O40">
            <v>0</v>
          </cell>
          <cell r="P40">
            <v>0</v>
          </cell>
          <cell r="Q40">
            <v>0</v>
          </cell>
          <cell r="R40">
            <v>0</v>
          </cell>
          <cell r="S40">
            <v>0</v>
          </cell>
          <cell r="T40">
            <v>0</v>
          </cell>
          <cell r="U40">
            <v>0</v>
          </cell>
          <cell r="V40">
            <v>0</v>
          </cell>
          <cell r="W40">
            <v>2</v>
          </cell>
          <cell r="X40">
            <v>0</v>
          </cell>
          <cell r="Y40">
            <v>0</v>
          </cell>
          <cell r="Z40">
            <v>1</v>
          </cell>
          <cell r="AA40">
            <v>0</v>
          </cell>
          <cell r="AB40">
            <v>0</v>
          </cell>
          <cell r="AC40">
            <v>2</v>
          </cell>
          <cell r="AD40">
            <v>0</v>
          </cell>
          <cell r="AE40">
            <v>0</v>
          </cell>
          <cell r="AF40">
            <v>0</v>
          </cell>
          <cell r="AG40">
            <v>0</v>
          </cell>
          <cell r="AH40">
            <v>0</v>
          </cell>
          <cell r="AI40">
            <v>0</v>
          </cell>
          <cell r="AJ40">
            <v>0</v>
          </cell>
          <cell r="AK40">
            <v>1</v>
          </cell>
          <cell r="AL40">
            <v>0</v>
          </cell>
          <cell r="AM40">
            <v>0</v>
          </cell>
          <cell r="AN40">
            <v>0</v>
          </cell>
          <cell r="AO40">
            <v>0</v>
          </cell>
          <cell r="AP40">
            <v>1</v>
          </cell>
          <cell r="AQ40">
            <v>0</v>
          </cell>
          <cell r="AR40">
            <v>0</v>
          </cell>
          <cell r="AS40">
            <v>0</v>
          </cell>
          <cell r="AT40">
            <v>0</v>
          </cell>
          <cell r="AU40">
            <v>0</v>
          </cell>
          <cell r="AV40">
            <v>0</v>
          </cell>
          <cell r="AW40">
            <v>0</v>
          </cell>
          <cell r="AX40">
            <v>0</v>
          </cell>
          <cell r="AY40">
            <v>0</v>
          </cell>
          <cell r="AZ40">
            <v>0</v>
          </cell>
          <cell r="BA40">
            <v>0</v>
          </cell>
          <cell r="BB40">
            <v>0</v>
          </cell>
          <cell r="BC40">
            <v>0</v>
          </cell>
          <cell r="BD40">
            <v>0</v>
          </cell>
          <cell r="BE40">
            <v>0</v>
          </cell>
          <cell r="BF40">
            <v>0</v>
          </cell>
          <cell r="BG40">
            <v>0</v>
          </cell>
          <cell r="BH40">
            <v>1</v>
          </cell>
          <cell r="BI40">
            <v>0</v>
          </cell>
          <cell r="BJ40">
            <v>0</v>
          </cell>
          <cell r="BK40">
            <v>0</v>
          </cell>
          <cell r="BL40">
            <v>0</v>
          </cell>
          <cell r="BM40">
            <v>0</v>
          </cell>
          <cell r="BN40">
            <v>0</v>
          </cell>
          <cell r="BO40">
            <v>0</v>
          </cell>
          <cell r="BP40">
            <v>0</v>
          </cell>
          <cell r="BQ40">
            <v>0</v>
          </cell>
          <cell r="BR40">
            <v>0</v>
          </cell>
          <cell r="BS40">
            <v>0</v>
          </cell>
          <cell r="BT40">
            <v>0</v>
          </cell>
          <cell r="BU40">
            <v>0</v>
          </cell>
          <cell r="BV40">
            <v>0</v>
          </cell>
          <cell r="BW40">
            <v>0</v>
          </cell>
          <cell r="BX40">
            <v>0</v>
          </cell>
          <cell r="BY40">
            <v>0</v>
          </cell>
          <cell r="BZ40">
            <v>0</v>
          </cell>
          <cell r="CA40">
            <v>0</v>
          </cell>
          <cell r="CB40">
            <v>0</v>
          </cell>
          <cell r="CC40">
            <v>0</v>
          </cell>
          <cell r="CD40">
            <v>0</v>
          </cell>
          <cell r="CE40">
            <v>0</v>
          </cell>
        </row>
        <row r="41">
          <cell r="A41" t="str">
            <v>救助</v>
          </cell>
          <cell r="B41">
            <v>33</v>
          </cell>
          <cell r="C41" t="str">
            <v>救助用品　その他</v>
          </cell>
          <cell r="F41">
            <v>1990</v>
          </cell>
          <cell r="G41">
            <v>85</v>
          </cell>
          <cell r="H41">
            <v>25</v>
          </cell>
          <cell r="I41">
            <v>35</v>
          </cell>
          <cell r="J41">
            <v>13</v>
          </cell>
          <cell r="K41">
            <v>0</v>
          </cell>
          <cell r="L41">
            <v>31</v>
          </cell>
          <cell r="M41">
            <v>164</v>
          </cell>
          <cell r="N41">
            <v>33</v>
          </cell>
          <cell r="O41">
            <v>120</v>
          </cell>
          <cell r="P41">
            <v>0</v>
          </cell>
          <cell r="Q41">
            <v>147</v>
          </cell>
          <cell r="R41">
            <v>0</v>
          </cell>
          <cell r="S41">
            <v>37</v>
          </cell>
          <cell r="T41">
            <v>343</v>
          </cell>
          <cell r="U41">
            <v>0</v>
          </cell>
          <cell r="V41">
            <v>0</v>
          </cell>
          <cell r="W41">
            <v>16</v>
          </cell>
          <cell r="X41">
            <v>68</v>
          </cell>
          <cell r="Y41">
            <v>100</v>
          </cell>
          <cell r="Z41">
            <v>17</v>
          </cell>
          <cell r="AA41">
            <v>23</v>
          </cell>
          <cell r="AB41">
            <v>20</v>
          </cell>
          <cell r="AC41">
            <v>47</v>
          </cell>
          <cell r="AD41">
            <v>5</v>
          </cell>
          <cell r="AE41">
            <v>12</v>
          </cell>
          <cell r="AF41">
            <v>0</v>
          </cell>
          <cell r="AG41">
            <v>0</v>
          </cell>
          <cell r="AH41">
            <v>1</v>
          </cell>
          <cell r="AI41">
            <v>0</v>
          </cell>
          <cell r="AJ41">
            <v>3</v>
          </cell>
          <cell r="AK41">
            <v>22</v>
          </cell>
          <cell r="AL41">
            <v>3</v>
          </cell>
          <cell r="AM41">
            <v>4</v>
          </cell>
          <cell r="AN41">
            <v>9</v>
          </cell>
          <cell r="AO41">
            <v>20</v>
          </cell>
          <cell r="AP41">
            <v>1</v>
          </cell>
          <cell r="AQ41">
            <v>4</v>
          </cell>
          <cell r="AR41">
            <v>12</v>
          </cell>
          <cell r="AS41">
            <v>83</v>
          </cell>
          <cell r="AT41">
            <v>1</v>
          </cell>
          <cell r="AU41">
            <v>15</v>
          </cell>
          <cell r="AV41">
            <v>8</v>
          </cell>
          <cell r="AW41">
            <v>0</v>
          </cell>
          <cell r="AX41">
            <v>1</v>
          </cell>
          <cell r="AY41">
            <v>135</v>
          </cell>
          <cell r="AZ41">
            <v>7</v>
          </cell>
          <cell r="BA41">
            <v>31</v>
          </cell>
          <cell r="BB41">
            <v>73</v>
          </cell>
          <cell r="BC41">
            <v>17</v>
          </cell>
          <cell r="BD41">
            <v>10</v>
          </cell>
          <cell r="BE41">
            <v>0</v>
          </cell>
          <cell r="BF41">
            <v>7</v>
          </cell>
          <cell r="BG41">
            <v>0</v>
          </cell>
          <cell r="BH41">
            <v>7</v>
          </cell>
          <cell r="BI41">
            <v>25</v>
          </cell>
          <cell r="BJ41">
            <v>1</v>
          </cell>
          <cell r="BK41">
            <v>0</v>
          </cell>
          <cell r="BL41">
            <v>0</v>
          </cell>
          <cell r="BM41">
            <v>4</v>
          </cell>
          <cell r="BN41">
            <v>2</v>
          </cell>
          <cell r="BO41">
            <v>0</v>
          </cell>
          <cell r="BP41">
            <v>53</v>
          </cell>
          <cell r="BQ41">
            <v>3</v>
          </cell>
          <cell r="BR41">
            <v>20</v>
          </cell>
          <cell r="BS41">
            <v>1</v>
          </cell>
          <cell r="BT41">
            <v>2</v>
          </cell>
          <cell r="BU41">
            <v>7</v>
          </cell>
          <cell r="BV41">
            <v>0</v>
          </cell>
          <cell r="BW41">
            <v>3</v>
          </cell>
          <cell r="BX41">
            <v>3</v>
          </cell>
          <cell r="BY41">
            <v>12</v>
          </cell>
          <cell r="BZ41">
            <v>3</v>
          </cell>
          <cell r="CA41">
            <v>29</v>
          </cell>
          <cell r="CB41">
            <v>4</v>
          </cell>
          <cell r="CC41">
            <v>3</v>
          </cell>
          <cell r="CD41">
            <v>0</v>
          </cell>
          <cell r="CE41">
            <v>54</v>
          </cell>
        </row>
        <row r="42">
          <cell r="A42" t="str">
            <v>救助</v>
          </cell>
          <cell r="B42">
            <v>34</v>
          </cell>
          <cell r="C42" t="str">
            <v>救助用品　その他　消耗</v>
          </cell>
          <cell r="F42">
            <v>11234</v>
          </cell>
          <cell r="G42">
            <v>0</v>
          </cell>
          <cell r="H42">
            <v>59</v>
          </cell>
          <cell r="I42">
            <v>1142</v>
          </cell>
          <cell r="J42">
            <v>690</v>
          </cell>
          <cell r="K42">
            <v>0</v>
          </cell>
          <cell r="L42">
            <v>0</v>
          </cell>
          <cell r="M42">
            <v>2001</v>
          </cell>
          <cell r="N42">
            <v>115</v>
          </cell>
          <cell r="O42">
            <v>3265</v>
          </cell>
          <cell r="P42">
            <v>0</v>
          </cell>
          <cell r="Q42">
            <v>1446</v>
          </cell>
          <cell r="R42">
            <v>0</v>
          </cell>
          <cell r="S42">
            <v>0</v>
          </cell>
          <cell r="T42">
            <v>0</v>
          </cell>
          <cell r="U42">
            <v>0</v>
          </cell>
          <cell r="V42">
            <v>0</v>
          </cell>
          <cell r="W42">
            <v>0</v>
          </cell>
          <cell r="X42">
            <v>310</v>
          </cell>
          <cell r="Y42">
            <v>953</v>
          </cell>
          <cell r="Z42">
            <v>50</v>
          </cell>
          <cell r="AA42">
            <v>0</v>
          </cell>
          <cell r="AB42">
            <v>2</v>
          </cell>
          <cell r="AC42">
            <v>5</v>
          </cell>
          <cell r="AD42">
            <v>26</v>
          </cell>
          <cell r="AE42">
            <v>0</v>
          </cell>
          <cell r="AF42">
            <v>0</v>
          </cell>
          <cell r="AG42">
            <v>0</v>
          </cell>
          <cell r="AH42">
            <v>6</v>
          </cell>
          <cell r="AI42">
            <v>6</v>
          </cell>
          <cell r="AJ42">
            <v>372</v>
          </cell>
          <cell r="AK42">
            <v>13</v>
          </cell>
          <cell r="AL42">
            <v>0</v>
          </cell>
          <cell r="AM42">
            <v>7</v>
          </cell>
          <cell r="AN42">
            <v>0</v>
          </cell>
          <cell r="AO42">
            <v>0</v>
          </cell>
          <cell r="AP42">
            <v>0</v>
          </cell>
          <cell r="AQ42">
            <v>0</v>
          </cell>
          <cell r="AR42">
            <v>0</v>
          </cell>
          <cell r="AS42">
            <v>32</v>
          </cell>
          <cell r="AT42">
            <v>9</v>
          </cell>
          <cell r="AU42">
            <v>0</v>
          </cell>
          <cell r="AV42">
            <v>0</v>
          </cell>
          <cell r="AW42">
            <v>0</v>
          </cell>
          <cell r="AX42">
            <v>0</v>
          </cell>
          <cell r="AY42">
            <v>2</v>
          </cell>
          <cell r="AZ42">
            <v>0</v>
          </cell>
          <cell r="BA42">
            <v>6</v>
          </cell>
          <cell r="BB42">
            <v>0</v>
          </cell>
          <cell r="BC42">
            <v>33</v>
          </cell>
          <cell r="BD42">
            <v>2</v>
          </cell>
          <cell r="BE42">
            <v>0</v>
          </cell>
          <cell r="BF42">
            <v>0</v>
          </cell>
          <cell r="BG42">
            <v>0</v>
          </cell>
          <cell r="BH42">
            <v>0</v>
          </cell>
          <cell r="BI42">
            <v>100</v>
          </cell>
          <cell r="BJ42">
            <v>2</v>
          </cell>
          <cell r="BK42">
            <v>0</v>
          </cell>
          <cell r="BL42">
            <v>0</v>
          </cell>
          <cell r="BM42">
            <v>0</v>
          </cell>
          <cell r="BN42">
            <v>0</v>
          </cell>
          <cell r="BO42">
            <v>20</v>
          </cell>
          <cell r="BP42">
            <v>7</v>
          </cell>
          <cell r="BQ42">
            <v>0</v>
          </cell>
          <cell r="BR42">
            <v>154</v>
          </cell>
          <cell r="BS42">
            <v>0</v>
          </cell>
          <cell r="BT42">
            <v>100</v>
          </cell>
          <cell r="BU42">
            <v>30</v>
          </cell>
          <cell r="BV42">
            <v>1</v>
          </cell>
          <cell r="BW42">
            <v>0</v>
          </cell>
          <cell r="BX42">
            <v>0</v>
          </cell>
          <cell r="BY42">
            <v>254</v>
          </cell>
          <cell r="BZ42">
            <v>0</v>
          </cell>
          <cell r="CA42">
            <v>3</v>
          </cell>
          <cell r="CB42">
            <v>11</v>
          </cell>
          <cell r="CC42">
            <v>0</v>
          </cell>
          <cell r="CD42">
            <v>0</v>
          </cell>
          <cell r="CE42">
            <v>268</v>
          </cell>
        </row>
        <row r="43">
          <cell r="A43" t="str">
            <v>救急</v>
          </cell>
          <cell r="B43">
            <v>35</v>
          </cell>
          <cell r="C43" t="str">
            <v>担架</v>
          </cell>
          <cell r="F43">
            <v>559</v>
          </cell>
          <cell r="G43">
            <v>34</v>
          </cell>
          <cell r="H43">
            <v>23</v>
          </cell>
          <cell r="I43">
            <v>20</v>
          </cell>
          <cell r="J43">
            <v>19</v>
          </cell>
          <cell r="K43">
            <v>2</v>
          </cell>
          <cell r="L43">
            <v>21</v>
          </cell>
          <cell r="M43">
            <v>33</v>
          </cell>
          <cell r="N43">
            <v>22</v>
          </cell>
          <cell r="O43">
            <v>24</v>
          </cell>
          <cell r="P43">
            <v>14</v>
          </cell>
          <cell r="Q43">
            <v>24</v>
          </cell>
          <cell r="R43">
            <v>10</v>
          </cell>
          <cell r="S43">
            <v>12</v>
          </cell>
          <cell r="T43">
            <v>14</v>
          </cell>
          <cell r="U43">
            <v>24</v>
          </cell>
          <cell r="V43">
            <v>0</v>
          </cell>
          <cell r="W43">
            <v>10</v>
          </cell>
          <cell r="X43">
            <v>21</v>
          </cell>
          <cell r="Y43">
            <v>31</v>
          </cell>
          <cell r="Z43">
            <v>11</v>
          </cell>
          <cell r="AA43">
            <v>7</v>
          </cell>
          <cell r="AB43">
            <v>0</v>
          </cell>
          <cell r="AC43">
            <v>16</v>
          </cell>
          <cell r="AD43">
            <v>13</v>
          </cell>
          <cell r="AE43">
            <v>0</v>
          </cell>
          <cell r="AF43">
            <v>4</v>
          </cell>
          <cell r="AG43">
            <v>6</v>
          </cell>
          <cell r="AH43">
            <v>3</v>
          </cell>
          <cell r="AI43">
            <v>2</v>
          </cell>
          <cell r="AJ43">
            <v>2</v>
          </cell>
          <cell r="AK43">
            <v>3</v>
          </cell>
          <cell r="AL43">
            <v>2</v>
          </cell>
          <cell r="AM43">
            <v>0</v>
          </cell>
          <cell r="AN43">
            <v>2</v>
          </cell>
          <cell r="AO43">
            <v>3</v>
          </cell>
          <cell r="AP43">
            <v>3</v>
          </cell>
          <cell r="AQ43">
            <v>0</v>
          </cell>
          <cell r="AR43">
            <v>0</v>
          </cell>
          <cell r="AS43">
            <v>6</v>
          </cell>
          <cell r="AT43">
            <v>10</v>
          </cell>
          <cell r="AU43">
            <v>2</v>
          </cell>
          <cell r="AV43">
            <v>10</v>
          </cell>
          <cell r="AW43">
            <v>5</v>
          </cell>
          <cell r="AX43">
            <v>1</v>
          </cell>
          <cell r="AY43">
            <v>2</v>
          </cell>
          <cell r="AZ43">
            <v>4</v>
          </cell>
          <cell r="BA43">
            <v>4</v>
          </cell>
          <cell r="BB43">
            <v>4</v>
          </cell>
          <cell r="BC43">
            <v>2</v>
          </cell>
          <cell r="BD43">
            <v>0</v>
          </cell>
          <cell r="BE43">
            <v>4</v>
          </cell>
          <cell r="BF43">
            <v>3</v>
          </cell>
          <cell r="BG43">
            <v>0</v>
          </cell>
          <cell r="BH43">
            <v>6</v>
          </cell>
          <cell r="BI43">
            <v>3</v>
          </cell>
          <cell r="BJ43">
            <v>2</v>
          </cell>
          <cell r="BK43">
            <v>1</v>
          </cell>
          <cell r="BL43">
            <v>3</v>
          </cell>
          <cell r="BM43">
            <v>0</v>
          </cell>
          <cell r="BN43">
            <v>2</v>
          </cell>
          <cell r="BO43">
            <v>5</v>
          </cell>
          <cell r="BP43">
            <v>4</v>
          </cell>
          <cell r="BQ43">
            <v>4</v>
          </cell>
          <cell r="BR43">
            <v>0</v>
          </cell>
          <cell r="BS43">
            <v>9</v>
          </cell>
          <cell r="BT43">
            <v>5</v>
          </cell>
          <cell r="BU43">
            <v>1</v>
          </cell>
          <cell r="BV43">
            <v>6</v>
          </cell>
          <cell r="BW43">
            <v>2</v>
          </cell>
          <cell r="BX43">
            <v>2</v>
          </cell>
          <cell r="BY43">
            <v>1</v>
          </cell>
          <cell r="BZ43">
            <v>3</v>
          </cell>
          <cell r="CA43">
            <v>2</v>
          </cell>
          <cell r="CB43">
            <v>3</v>
          </cell>
          <cell r="CC43">
            <v>2</v>
          </cell>
          <cell r="CD43">
            <v>0</v>
          </cell>
          <cell r="CE43">
            <v>13</v>
          </cell>
        </row>
        <row r="44">
          <cell r="A44" t="str">
            <v>救急</v>
          </cell>
          <cell r="B44">
            <v>36</v>
          </cell>
          <cell r="C44" t="str">
            <v>救急セット</v>
          </cell>
          <cell r="F44">
            <v>273</v>
          </cell>
          <cell r="G44">
            <v>3</v>
          </cell>
          <cell r="H44">
            <v>9</v>
          </cell>
          <cell r="I44">
            <v>2</v>
          </cell>
          <cell r="J44">
            <v>5</v>
          </cell>
          <cell r="K44">
            <v>3</v>
          </cell>
          <cell r="L44">
            <v>23</v>
          </cell>
          <cell r="M44">
            <v>10</v>
          </cell>
          <cell r="N44">
            <v>10</v>
          </cell>
          <cell r="O44">
            <v>0</v>
          </cell>
          <cell r="P44">
            <v>7</v>
          </cell>
          <cell r="Q44">
            <v>9</v>
          </cell>
          <cell r="R44">
            <v>2</v>
          </cell>
          <cell r="S44">
            <v>4</v>
          </cell>
          <cell r="T44">
            <v>4</v>
          </cell>
          <cell r="U44">
            <v>11</v>
          </cell>
          <cell r="V44">
            <v>0</v>
          </cell>
          <cell r="W44">
            <v>0</v>
          </cell>
          <cell r="X44">
            <v>4</v>
          </cell>
          <cell r="Y44">
            <v>11</v>
          </cell>
          <cell r="Z44">
            <v>6</v>
          </cell>
          <cell r="AA44">
            <v>3</v>
          </cell>
          <cell r="AB44">
            <v>2</v>
          </cell>
          <cell r="AC44">
            <v>1</v>
          </cell>
          <cell r="AD44">
            <v>0</v>
          </cell>
          <cell r="AE44">
            <v>2</v>
          </cell>
          <cell r="AF44">
            <v>0</v>
          </cell>
          <cell r="AG44">
            <v>1</v>
          </cell>
          <cell r="AH44">
            <v>3</v>
          </cell>
          <cell r="AI44">
            <v>5</v>
          </cell>
          <cell r="AJ44">
            <v>4</v>
          </cell>
          <cell r="AK44">
            <v>5</v>
          </cell>
          <cell r="AL44">
            <v>2</v>
          </cell>
          <cell r="AM44">
            <v>1</v>
          </cell>
          <cell r="AN44">
            <v>2</v>
          </cell>
          <cell r="AO44">
            <v>5</v>
          </cell>
          <cell r="AP44">
            <v>2</v>
          </cell>
          <cell r="AQ44">
            <v>0</v>
          </cell>
          <cell r="AR44">
            <v>1</v>
          </cell>
          <cell r="AS44">
            <v>2</v>
          </cell>
          <cell r="AT44">
            <v>2</v>
          </cell>
          <cell r="AU44">
            <v>1</v>
          </cell>
          <cell r="AV44">
            <v>8</v>
          </cell>
          <cell r="AW44">
            <v>4</v>
          </cell>
          <cell r="AX44">
            <v>1</v>
          </cell>
          <cell r="AY44">
            <v>1</v>
          </cell>
          <cell r="AZ44">
            <v>1</v>
          </cell>
          <cell r="BA44">
            <v>0</v>
          </cell>
          <cell r="BB44">
            <v>4</v>
          </cell>
          <cell r="BC44">
            <v>2</v>
          </cell>
          <cell r="BD44">
            <v>0</v>
          </cell>
          <cell r="BE44">
            <v>6</v>
          </cell>
          <cell r="BF44">
            <v>2</v>
          </cell>
          <cell r="BG44">
            <v>1</v>
          </cell>
          <cell r="BH44">
            <v>2</v>
          </cell>
          <cell r="BI44">
            <v>3</v>
          </cell>
          <cell r="BJ44">
            <v>8</v>
          </cell>
          <cell r="BK44">
            <v>1</v>
          </cell>
          <cell r="BL44">
            <v>4</v>
          </cell>
          <cell r="BM44">
            <v>2</v>
          </cell>
          <cell r="BN44">
            <v>0</v>
          </cell>
          <cell r="BO44">
            <v>0</v>
          </cell>
          <cell r="BP44">
            <v>5</v>
          </cell>
          <cell r="BQ44">
            <v>0</v>
          </cell>
          <cell r="BR44">
            <v>4</v>
          </cell>
          <cell r="BS44">
            <v>3</v>
          </cell>
          <cell r="BT44">
            <v>0</v>
          </cell>
          <cell r="BU44">
            <v>3</v>
          </cell>
          <cell r="BV44">
            <v>2</v>
          </cell>
          <cell r="BW44">
            <v>4</v>
          </cell>
          <cell r="BX44">
            <v>1</v>
          </cell>
          <cell r="BY44">
            <v>2</v>
          </cell>
          <cell r="BZ44">
            <v>2</v>
          </cell>
          <cell r="CA44">
            <v>10</v>
          </cell>
          <cell r="CB44">
            <v>1</v>
          </cell>
          <cell r="CC44">
            <v>6</v>
          </cell>
          <cell r="CD44">
            <v>6</v>
          </cell>
          <cell r="CE44">
            <v>28</v>
          </cell>
        </row>
        <row r="45">
          <cell r="A45" t="str">
            <v>救急</v>
          </cell>
          <cell r="B45">
            <v>37</v>
          </cell>
          <cell r="C45" t="str">
            <v>AED</v>
          </cell>
          <cell r="F45">
            <v>29</v>
          </cell>
          <cell r="G45">
            <v>0</v>
          </cell>
          <cell r="H45">
            <v>0</v>
          </cell>
          <cell r="I45">
            <v>3</v>
          </cell>
          <cell r="J45">
            <v>0</v>
          </cell>
          <cell r="K45">
            <v>1</v>
          </cell>
          <cell r="L45">
            <v>3</v>
          </cell>
          <cell r="M45">
            <v>0</v>
          </cell>
          <cell r="N45">
            <v>0</v>
          </cell>
          <cell r="O45">
            <v>0</v>
          </cell>
          <cell r="P45">
            <v>5</v>
          </cell>
          <cell r="Q45">
            <v>0</v>
          </cell>
          <cell r="R45">
            <v>1</v>
          </cell>
          <cell r="S45">
            <v>1</v>
          </cell>
          <cell r="T45">
            <v>0</v>
          </cell>
          <cell r="U45">
            <v>4</v>
          </cell>
          <cell r="V45">
            <v>0</v>
          </cell>
          <cell r="W45">
            <v>0</v>
          </cell>
          <cell r="X45">
            <v>0</v>
          </cell>
          <cell r="Y45">
            <v>3</v>
          </cell>
          <cell r="Z45">
            <v>0</v>
          </cell>
          <cell r="AA45">
            <v>0</v>
          </cell>
          <cell r="AB45">
            <v>0</v>
          </cell>
          <cell r="AC45">
            <v>0</v>
          </cell>
          <cell r="AD45">
            <v>0</v>
          </cell>
          <cell r="AE45">
            <v>0</v>
          </cell>
          <cell r="AF45">
            <v>0</v>
          </cell>
          <cell r="AG45">
            <v>1</v>
          </cell>
          <cell r="AH45">
            <v>1</v>
          </cell>
          <cell r="AI45">
            <v>0</v>
          </cell>
          <cell r="AJ45">
            <v>1</v>
          </cell>
          <cell r="AK45">
            <v>1</v>
          </cell>
          <cell r="AL45">
            <v>0</v>
          </cell>
          <cell r="AM45">
            <v>0</v>
          </cell>
          <cell r="AN45">
            <v>0</v>
          </cell>
          <cell r="AO45">
            <v>0</v>
          </cell>
          <cell r="AP45">
            <v>1</v>
          </cell>
          <cell r="AQ45">
            <v>0</v>
          </cell>
          <cell r="AR45">
            <v>0</v>
          </cell>
          <cell r="AS45">
            <v>0</v>
          </cell>
          <cell r="AT45">
            <v>0</v>
          </cell>
          <cell r="AU45">
            <v>0</v>
          </cell>
          <cell r="AV45">
            <v>0</v>
          </cell>
          <cell r="AW45">
            <v>1</v>
          </cell>
          <cell r="AX45">
            <v>0</v>
          </cell>
          <cell r="AY45">
            <v>0</v>
          </cell>
          <cell r="AZ45">
            <v>0</v>
          </cell>
          <cell r="BA45">
            <v>0</v>
          </cell>
          <cell r="BB45">
            <v>0</v>
          </cell>
          <cell r="BC45">
            <v>0</v>
          </cell>
          <cell r="BD45">
            <v>0</v>
          </cell>
          <cell r="BE45">
            <v>0</v>
          </cell>
          <cell r="BF45">
            <v>0</v>
          </cell>
          <cell r="BG45">
            <v>0</v>
          </cell>
          <cell r="BH45">
            <v>1</v>
          </cell>
          <cell r="BI45">
            <v>0</v>
          </cell>
          <cell r="BJ45">
            <v>0</v>
          </cell>
          <cell r="BK45">
            <v>0</v>
          </cell>
          <cell r="BL45">
            <v>0</v>
          </cell>
          <cell r="BM45">
            <v>0</v>
          </cell>
          <cell r="BN45">
            <v>0</v>
          </cell>
          <cell r="BO45">
            <v>0</v>
          </cell>
          <cell r="BP45">
            <v>0</v>
          </cell>
          <cell r="BQ45">
            <v>0</v>
          </cell>
          <cell r="BR45">
            <v>0</v>
          </cell>
          <cell r="BS45">
            <v>0</v>
          </cell>
          <cell r="BT45">
            <v>0</v>
          </cell>
          <cell r="BU45">
            <v>0</v>
          </cell>
          <cell r="BV45">
            <v>0</v>
          </cell>
          <cell r="BW45">
            <v>0</v>
          </cell>
          <cell r="BX45">
            <v>0</v>
          </cell>
          <cell r="BY45">
            <v>0</v>
          </cell>
          <cell r="BZ45">
            <v>0</v>
          </cell>
          <cell r="CA45">
            <v>0</v>
          </cell>
          <cell r="CB45">
            <v>0</v>
          </cell>
          <cell r="CC45">
            <v>0</v>
          </cell>
          <cell r="CD45">
            <v>1</v>
          </cell>
          <cell r="CE45">
            <v>1</v>
          </cell>
        </row>
        <row r="46">
          <cell r="A46" t="str">
            <v>救急</v>
          </cell>
          <cell r="B46">
            <v>38</v>
          </cell>
          <cell r="C46" t="str">
            <v>三角巾（練習用）</v>
          </cell>
          <cell r="F46">
            <v>55</v>
          </cell>
          <cell r="G46">
            <v>54</v>
          </cell>
          <cell r="H46">
            <v>0</v>
          </cell>
          <cell r="I46">
            <v>0</v>
          </cell>
          <cell r="J46">
            <v>0</v>
          </cell>
          <cell r="K46">
            <v>0</v>
          </cell>
          <cell r="L46">
            <v>0</v>
          </cell>
          <cell r="M46">
            <v>0</v>
          </cell>
          <cell r="N46">
            <v>0</v>
          </cell>
          <cell r="O46">
            <v>0</v>
          </cell>
          <cell r="P46">
            <v>0</v>
          </cell>
          <cell r="Q46">
            <v>0</v>
          </cell>
          <cell r="R46">
            <v>0</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cell r="AK46">
            <v>0</v>
          </cell>
          <cell r="AL46">
            <v>0</v>
          </cell>
          <cell r="AM46">
            <v>0</v>
          </cell>
          <cell r="AN46">
            <v>0</v>
          </cell>
          <cell r="AO46">
            <v>0</v>
          </cell>
          <cell r="AP46">
            <v>0</v>
          </cell>
          <cell r="AQ46">
            <v>0</v>
          </cell>
          <cell r="AR46">
            <v>0</v>
          </cell>
          <cell r="AS46">
            <v>0</v>
          </cell>
          <cell r="AT46">
            <v>0</v>
          </cell>
          <cell r="AU46">
            <v>0</v>
          </cell>
          <cell r="AV46">
            <v>0</v>
          </cell>
          <cell r="AW46">
            <v>1</v>
          </cell>
          <cell r="AX46">
            <v>0</v>
          </cell>
          <cell r="AY46">
            <v>0</v>
          </cell>
          <cell r="AZ46">
            <v>0</v>
          </cell>
          <cell r="BA46">
            <v>0</v>
          </cell>
          <cell r="BB46">
            <v>0</v>
          </cell>
          <cell r="BC46">
            <v>0</v>
          </cell>
          <cell r="BD46">
            <v>0</v>
          </cell>
          <cell r="BE46">
            <v>0</v>
          </cell>
          <cell r="BF46">
            <v>0</v>
          </cell>
          <cell r="BG46">
            <v>0</v>
          </cell>
          <cell r="BH46">
            <v>0</v>
          </cell>
          <cell r="BI46">
            <v>0</v>
          </cell>
          <cell r="BJ46">
            <v>0</v>
          </cell>
          <cell r="BK46">
            <v>0</v>
          </cell>
          <cell r="BL46">
            <v>0</v>
          </cell>
          <cell r="BM46">
            <v>0</v>
          </cell>
          <cell r="BN46">
            <v>0</v>
          </cell>
          <cell r="BO46">
            <v>0</v>
          </cell>
          <cell r="BP46">
            <v>0</v>
          </cell>
          <cell r="BQ46">
            <v>0</v>
          </cell>
          <cell r="BR46">
            <v>0</v>
          </cell>
          <cell r="BS46">
            <v>0</v>
          </cell>
          <cell r="BT46">
            <v>0</v>
          </cell>
          <cell r="BU46">
            <v>0</v>
          </cell>
          <cell r="BV46">
            <v>0</v>
          </cell>
          <cell r="BW46">
            <v>0</v>
          </cell>
          <cell r="BX46">
            <v>0</v>
          </cell>
          <cell r="BY46">
            <v>0</v>
          </cell>
          <cell r="BZ46">
            <v>0</v>
          </cell>
          <cell r="CA46">
            <v>0</v>
          </cell>
          <cell r="CB46">
            <v>0</v>
          </cell>
          <cell r="CC46">
            <v>0</v>
          </cell>
          <cell r="CD46">
            <v>0</v>
          </cell>
          <cell r="CE46">
            <v>0</v>
          </cell>
        </row>
        <row r="47">
          <cell r="A47" t="str">
            <v>救急</v>
          </cell>
          <cell r="B47">
            <v>39</v>
          </cell>
          <cell r="C47" t="str">
            <v>その他搬送用品</v>
          </cell>
          <cell r="F47">
            <v>119</v>
          </cell>
          <cell r="G47">
            <v>8</v>
          </cell>
          <cell r="H47">
            <v>19</v>
          </cell>
          <cell r="I47">
            <v>0</v>
          </cell>
          <cell r="J47">
            <v>0</v>
          </cell>
          <cell r="K47">
            <v>0</v>
          </cell>
          <cell r="L47">
            <v>2</v>
          </cell>
          <cell r="M47">
            <v>0</v>
          </cell>
          <cell r="N47">
            <v>32</v>
          </cell>
          <cell r="O47">
            <v>0</v>
          </cell>
          <cell r="P47">
            <v>0</v>
          </cell>
          <cell r="Q47">
            <v>0</v>
          </cell>
          <cell r="R47">
            <v>0</v>
          </cell>
          <cell r="S47">
            <v>0</v>
          </cell>
          <cell r="T47">
            <v>28</v>
          </cell>
          <cell r="U47">
            <v>0</v>
          </cell>
          <cell r="V47">
            <v>0</v>
          </cell>
          <cell r="W47">
            <v>0</v>
          </cell>
          <cell r="X47">
            <v>0</v>
          </cell>
          <cell r="Y47">
            <v>14</v>
          </cell>
          <cell r="Z47">
            <v>0</v>
          </cell>
          <cell r="AA47">
            <v>0</v>
          </cell>
          <cell r="AB47">
            <v>0</v>
          </cell>
          <cell r="AC47">
            <v>4</v>
          </cell>
          <cell r="AD47">
            <v>0</v>
          </cell>
          <cell r="AE47">
            <v>0</v>
          </cell>
          <cell r="AF47">
            <v>0</v>
          </cell>
          <cell r="AG47">
            <v>0</v>
          </cell>
          <cell r="AH47">
            <v>0</v>
          </cell>
          <cell r="AI47">
            <v>0</v>
          </cell>
          <cell r="AJ47">
            <v>0</v>
          </cell>
          <cell r="AK47">
            <v>4</v>
          </cell>
          <cell r="AL47">
            <v>0</v>
          </cell>
          <cell r="AM47">
            <v>0</v>
          </cell>
          <cell r="AN47">
            <v>0</v>
          </cell>
          <cell r="AO47">
            <v>0</v>
          </cell>
          <cell r="AP47">
            <v>0</v>
          </cell>
          <cell r="AQ47">
            <v>0</v>
          </cell>
          <cell r="AR47">
            <v>0</v>
          </cell>
          <cell r="AS47">
            <v>0</v>
          </cell>
          <cell r="AT47">
            <v>0</v>
          </cell>
          <cell r="AU47">
            <v>0</v>
          </cell>
          <cell r="AV47">
            <v>0</v>
          </cell>
          <cell r="AW47">
            <v>0</v>
          </cell>
          <cell r="AX47">
            <v>0</v>
          </cell>
          <cell r="AY47">
            <v>0</v>
          </cell>
          <cell r="AZ47">
            <v>0</v>
          </cell>
          <cell r="BA47">
            <v>0</v>
          </cell>
          <cell r="BB47">
            <v>0</v>
          </cell>
          <cell r="BC47">
            <v>0</v>
          </cell>
          <cell r="BD47">
            <v>0</v>
          </cell>
          <cell r="BE47">
            <v>0</v>
          </cell>
          <cell r="BF47">
            <v>0</v>
          </cell>
          <cell r="BG47">
            <v>0</v>
          </cell>
          <cell r="BH47">
            <v>0</v>
          </cell>
          <cell r="BI47">
            <v>4</v>
          </cell>
          <cell r="BJ47">
            <v>0</v>
          </cell>
          <cell r="BK47">
            <v>0</v>
          </cell>
          <cell r="BL47">
            <v>0</v>
          </cell>
          <cell r="BM47">
            <v>0</v>
          </cell>
          <cell r="BN47">
            <v>0</v>
          </cell>
          <cell r="BO47">
            <v>0</v>
          </cell>
          <cell r="BP47">
            <v>0</v>
          </cell>
          <cell r="BQ47">
            <v>0</v>
          </cell>
          <cell r="BR47">
            <v>4</v>
          </cell>
          <cell r="BS47">
            <v>0</v>
          </cell>
          <cell r="BT47">
            <v>0</v>
          </cell>
          <cell r="BU47">
            <v>0</v>
          </cell>
          <cell r="BV47">
            <v>0</v>
          </cell>
          <cell r="BW47">
            <v>0</v>
          </cell>
          <cell r="BX47">
            <v>0</v>
          </cell>
          <cell r="BY47">
            <v>0</v>
          </cell>
          <cell r="BZ47">
            <v>0</v>
          </cell>
          <cell r="CA47">
            <v>0</v>
          </cell>
          <cell r="CB47">
            <v>0</v>
          </cell>
          <cell r="CC47">
            <v>0</v>
          </cell>
          <cell r="CD47">
            <v>0</v>
          </cell>
          <cell r="CE47">
            <v>0</v>
          </cell>
        </row>
        <row r="48">
          <cell r="A48" t="str">
            <v>救急</v>
          </cell>
          <cell r="B48">
            <v>40</v>
          </cell>
          <cell r="C48" t="str">
            <v>救急用品　その他</v>
          </cell>
          <cell r="F48">
            <v>21</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0</v>
          </cell>
          <cell r="X48">
            <v>0</v>
          </cell>
          <cell r="Y48">
            <v>8</v>
          </cell>
          <cell r="Z48">
            <v>0</v>
          </cell>
          <cell r="AA48">
            <v>0</v>
          </cell>
          <cell r="AB48">
            <v>0</v>
          </cell>
          <cell r="AC48">
            <v>0</v>
          </cell>
          <cell r="AD48">
            <v>0</v>
          </cell>
          <cell r="AE48">
            <v>0</v>
          </cell>
          <cell r="AF48">
            <v>1</v>
          </cell>
          <cell r="AG48">
            <v>0</v>
          </cell>
          <cell r="AH48">
            <v>2</v>
          </cell>
          <cell r="AI48">
            <v>2</v>
          </cell>
          <cell r="AJ48">
            <v>0</v>
          </cell>
          <cell r="AK48">
            <v>0</v>
          </cell>
          <cell r="AL48">
            <v>0</v>
          </cell>
          <cell r="AM48">
            <v>0</v>
          </cell>
          <cell r="AN48">
            <v>0</v>
          </cell>
          <cell r="AO48">
            <v>0</v>
          </cell>
          <cell r="AP48">
            <v>0</v>
          </cell>
          <cell r="AQ48">
            <v>0</v>
          </cell>
          <cell r="AR48">
            <v>0</v>
          </cell>
          <cell r="AS48">
            <v>0</v>
          </cell>
          <cell r="AT48">
            <v>0</v>
          </cell>
          <cell r="AU48">
            <v>0</v>
          </cell>
          <cell r="AV48">
            <v>0</v>
          </cell>
          <cell r="AW48">
            <v>0</v>
          </cell>
          <cell r="AX48">
            <v>0</v>
          </cell>
          <cell r="AY48">
            <v>0</v>
          </cell>
          <cell r="AZ48">
            <v>0</v>
          </cell>
          <cell r="BA48">
            <v>3</v>
          </cell>
          <cell r="BB48">
            <v>0</v>
          </cell>
          <cell r="BC48">
            <v>0</v>
          </cell>
          <cell r="BD48">
            <v>0</v>
          </cell>
          <cell r="BE48">
            <v>0</v>
          </cell>
          <cell r="BF48">
            <v>0</v>
          </cell>
          <cell r="BG48">
            <v>0</v>
          </cell>
          <cell r="BH48">
            <v>0</v>
          </cell>
          <cell r="BI48">
            <v>0</v>
          </cell>
          <cell r="BJ48">
            <v>1</v>
          </cell>
          <cell r="BK48">
            <v>0</v>
          </cell>
          <cell r="BL48">
            <v>0</v>
          </cell>
          <cell r="BM48">
            <v>0</v>
          </cell>
          <cell r="BN48">
            <v>0</v>
          </cell>
          <cell r="BO48">
            <v>0</v>
          </cell>
          <cell r="BP48">
            <v>0</v>
          </cell>
          <cell r="BQ48">
            <v>0</v>
          </cell>
          <cell r="BR48">
            <v>0</v>
          </cell>
          <cell r="BS48">
            <v>0</v>
          </cell>
          <cell r="BT48">
            <v>0</v>
          </cell>
          <cell r="BU48">
            <v>0</v>
          </cell>
          <cell r="BV48">
            <v>0</v>
          </cell>
          <cell r="BW48">
            <v>4</v>
          </cell>
          <cell r="BX48">
            <v>0</v>
          </cell>
          <cell r="BY48">
            <v>0</v>
          </cell>
          <cell r="BZ48">
            <v>0</v>
          </cell>
          <cell r="CA48">
            <v>0</v>
          </cell>
          <cell r="CB48">
            <v>0</v>
          </cell>
          <cell r="CC48">
            <v>0</v>
          </cell>
          <cell r="CD48">
            <v>0</v>
          </cell>
          <cell r="CE48">
            <v>0</v>
          </cell>
        </row>
        <row r="49">
          <cell r="A49" t="str">
            <v>救急</v>
          </cell>
          <cell r="B49">
            <v>41</v>
          </cell>
          <cell r="C49" t="str">
            <v>救急用品　その他　消耗</v>
          </cell>
          <cell r="F49">
            <v>1718</v>
          </cell>
          <cell r="G49">
            <v>60</v>
          </cell>
          <cell r="H49">
            <v>0</v>
          </cell>
          <cell r="I49">
            <v>0</v>
          </cell>
          <cell r="J49">
            <v>0</v>
          </cell>
          <cell r="K49">
            <v>0</v>
          </cell>
          <cell r="L49">
            <v>0</v>
          </cell>
          <cell r="M49">
            <v>0</v>
          </cell>
          <cell r="N49">
            <v>61</v>
          </cell>
          <cell r="O49">
            <v>0</v>
          </cell>
          <cell r="P49">
            <v>0</v>
          </cell>
          <cell r="Q49">
            <v>0</v>
          </cell>
          <cell r="R49">
            <v>0</v>
          </cell>
          <cell r="S49">
            <v>0</v>
          </cell>
          <cell r="T49">
            <v>28</v>
          </cell>
          <cell r="U49">
            <v>0</v>
          </cell>
          <cell r="V49">
            <v>0</v>
          </cell>
          <cell r="W49">
            <v>0</v>
          </cell>
          <cell r="X49">
            <v>4</v>
          </cell>
          <cell r="Y49">
            <v>281</v>
          </cell>
          <cell r="Z49">
            <v>150</v>
          </cell>
          <cell r="AA49">
            <v>0</v>
          </cell>
          <cell r="AB49">
            <v>43</v>
          </cell>
          <cell r="AC49">
            <v>0</v>
          </cell>
          <cell r="AD49">
            <v>0</v>
          </cell>
          <cell r="AE49">
            <v>0</v>
          </cell>
          <cell r="AF49">
            <v>0</v>
          </cell>
          <cell r="AG49">
            <v>0</v>
          </cell>
          <cell r="AH49">
            <v>0</v>
          </cell>
          <cell r="AI49">
            <v>161</v>
          </cell>
          <cell r="AJ49">
            <v>0</v>
          </cell>
          <cell r="AK49">
            <v>0</v>
          </cell>
          <cell r="AL49">
            <v>0</v>
          </cell>
          <cell r="AM49">
            <v>51</v>
          </cell>
          <cell r="AN49">
            <v>0</v>
          </cell>
          <cell r="AO49">
            <v>0</v>
          </cell>
          <cell r="AP49">
            <v>0</v>
          </cell>
          <cell r="AQ49">
            <v>0</v>
          </cell>
          <cell r="AR49">
            <v>109</v>
          </cell>
          <cell r="AS49">
            <v>0</v>
          </cell>
          <cell r="AT49">
            <v>0</v>
          </cell>
          <cell r="AU49">
            <v>20</v>
          </cell>
          <cell r="AV49">
            <v>0</v>
          </cell>
          <cell r="AW49">
            <v>1</v>
          </cell>
          <cell r="AX49">
            <v>0</v>
          </cell>
          <cell r="AY49">
            <v>10</v>
          </cell>
          <cell r="AZ49">
            <v>1</v>
          </cell>
          <cell r="BA49">
            <v>43</v>
          </cell>
          <cell r="BB49">
            <v>20</v>
          </cell>
          <cell r="BC49">
            <v>0</v>
          </cell>
          <cell r="BD49">
            <v>0</v>
          </cell>
          <cell r="BE49">
            <v>0</v>
          </cell>
          <cell r="BF49">
            <v>0</v>
          </cell>
          <cell r="BG49">
            <v>0</v>
          </cell>
          <cell r="BH49">
            <v>0</v>
          </cell>
          <cell r="BI49">
            <v>0</v>
          </cell>
          <cell r="BJ49">
            <v>0</v>
          </cell>
          <cell r="BK49">
            <v>0</v>
          </cell>
          <cell r="BL49">
            <v>0</v>
          </cell>
          <cell r="BM49">
            <v>0</v>
          </cell>
          <cell r="BN49">
            <v>0</v>
          </cell>
          <cell r="BO49">
            <v>0</v>
          </cell>
          <cell r="BP49">
            <v>65</v>
          </cell>
          <cell r="BQ49">
            <v>0</v>
          </cell>
          <cell r="BR49">
            <v>30</v>
          </cell>
          <cell r="BS49">
            <v>0</v>
          </cell>
          <cell r="BT49">
            <v>0</v>
          </cell>
          <cell r="BU49">
            <v>0</v>
          </cell>
          <cell r="BV49">
            <v>0</v>
          </cell>
          <cell r="BW49">
            <v>60</v>
          </cell>
          <cell r="BX49">
            <v>90</v>
          </cell>
          <cell r="BY49">
            <v>116</v>
          </cell>
          <cell r="BZ49">
            <v>80</v>
          </cell>
          <cell r="CA49">
            <v>154</v>
          </cell>
          <cell r="CB49">
            <v>111</v>
          </cell>
          <cell r="CC49">
            <v>0</v>
          </cell>
          <cell r="CD49">
            <v>6</v>
          </cell>
          <cell r="CE49">
            <v>557</v>
          </cell>
        </row>
        <row r="50">
          <cell r="A50" t="str">
            <v>避難生活</v>
          </cell>
          <cell r="B50">
            <v>42</v>
          </cell>
          <cell r="C50" t="str">
            <v>照明器具（強力ライト）</v>
          </cell>
          <cell r="F50">
            <v>32</v>
          </cell>
          <cell r="G50">
            <v>0</v>
          </cell>
          <cell r="H50">
            <v>0</v>
          </cell>
          <cell r="I50">
            <v>0</v>
          </cell>
          <cell r="J50">
            <v>0</v>
          </cell>
          <cell r="K50">
            <v>0</v>
          </cell>
          <cell r="L50">
            <v>0</v>
          </cell>
          <cell r="M50">
            <v>0</v>
          </cell>
          <cell r="N50">
            <v>0</v>
          </cell>
          <cell r="O50">
            <v>0</v>
          </cell>
          <cell r="P50">
            <v>0</v>
          </cell>
          <cell r="Q50">
            <v>0</v>
          </cell>
          <cell r="R50">
            <v>0</v>
          </cell>
          <cell r="S50">
            <v>0</v>
          </cell>
          <cell r="T50">
            <v>0</v>
          </cell>
          <cell r="U50">
            <v>0</v>
          </cell>
          <cell r="V50">
            <v>0</v>
          </cell>
          <cell r="W50">
            <v>0</v>
          </cell>
          <cell r="X50">
            <v>0</v>
          </cell>
          <cell r="Y50">
            <v>14</v>
          </cell>
          <cell r="Z50">
            <v>0</v>
          </cell>
          <cell r="AA50">
            <v>0</v>
          </cell>
          <cell r="AB50">
            <v>0</v>
          </cell>
          <cell r="AC50">
            <v>0</v>
          </cell>
          <cell r="AD50">
            <v>0</v>
          </cell>
          <cell r="AE50">
            <v>0</v>
          </cell>
          <cell r="AF50">
            <v>0</v>
          </cell>
          <cell r="AG50">
            <v>0</v>
          </cell>
          <cell r="AH50">
            <v>0</v>
          </cell>
          <cell r="AI50">
            <v>0</v>
          </cell>
          <cell r="AJ50">
            <v>4</v>
          </cell>
          <cell r="AK50">
            <v>10</v>
          </cell>
          <cell r="AL50">
            <v>0</v>
          </cell>
          <cell r="AM50">
            <v>0</v>
          </cell>
          <cell r="AN50">
            <v>0</v>
          </cell>
          <cell r="AO50">
            <v>0</v>
          </cell>
          <cell r="AP50">
            <v>0</v>
          </cell>
          <cell r="AQ50">
            <v>0</v>
          </cell>
          <cell r="AR50">
            <v>0</v>
          </cell>
          <cell r="AS50">
            <v>0</v>
          </cell>
          <cell r="AT50">
            <v>0</v>
          </cell>
          <cell r="AU50">
            <v>0</v>
          </cell>
          <cell r="AV50">
            <v>0</v>
          </cell>
          <cell r="AW50">
            <v>0</v>
          </cell>
          <cell r="AX50">
            <v>0</v>
          </cell>
          <cell r="AY50">
            <v>0</v>
          </cell>
          <cell r="AZ50">
            <v>0</v>
          </cell>
          <cell r="BA50">
            <v>0</v>
          </cell>
          <cell r="BB50">
            <v>0</v>
          </cell>
          <cell r="BC50">
            <v>0</v>
          </cell>
          <cell r="BD50">
            <v>0</v>
          </cell>
          <cell r="BE50">
            <v>0</v>
          </cell>
          <cell r="BF50">
            <v>0</v>
          </cell>
          <cell r="BG50">
            <v>0</v>
          </cell>
          <cell r="BH50">
            <v>0</v>
          </cell>
          <cell r="BI50">
            <v>4</v>
          </cell>
          <cell r="BJ50">
            <v>0</v>
          </cell>
          <cell r="BK50">
            <v>0</v>
          </cell>
          <cell r="BL50">
            <v>0</v>
          </cell>
          <cell r="BM50">
            <v>0</v>
          </cell>
          <cell r="BN50">
            <v>0</v>
          </cell>
          <cell r="BO50">
            <v>0</v>
          </cell>
          <cell r="BP50">
            <v>0</v>
          </cell>
          <cell r="BQ50">
            <v>0</v>
          </cell>
          <cell r="BR50">
            <v>0</v>
          </cell>
          <cell r="BS50">
            <v>0</v>
          </cell>
          <cell r="BT50">
            <v>0</v>
          </cell>
          <cell r="BU50">
            <v>0</v>
          </cell>
          <cell r="BV50">
            <v>0</v>
          </cell>
          <cell r="BW50">
            <v>0</v>
          </cell>
          <cell r="BX50">
            <v>0</v>
          </cell>
          <cell r="BY50">
            <v>0</v>
          </cell>
          <cell r="BZ50">
            <v>0</v>
          </cell>
          <cell r="CA50">
            <v>0</v>
          </cell>
          <cell r="CB50">
            <v>0</v>
          </cell>
          <cell r="CC50">
            <v>0</v>
          </cell>
          <cell r="CD50">
            <v>0</v>
          </cell>
          <cell r="CE50">
            <v>0</v>
          </cell>
        </row>
        <row r="51">
          <cell r="A51" t="str">
            <v>避難生活</v>
          </cell>
          <cell r="B51">
            <v>43</v>
          </cell>
          <cell r="C51" t="str">
            <v>照明器具（サーチライト）</v>
          </cell>
          <cell r="F51">
            <v>603</v>
          </cell>
          <cell r="G51">
            <v>7</v>
          </cell>
          <cell r="H51">
            <v>4</v>
          </cell>
          <cell r="I51">
            <v>0</v>
          </cell>
          <cell r="J51">
            <v>3</v>
          </cell>
          <cell r="K51">
            <v>1</v>
          </cell>
          <cell r="L51">
            <v>6</v>
          </cell>
          <cell r="M51">
            <v>80</v>
          </cell>
          <cell r="N51">
            <v>4</v>
          </cell>
          <cell r="O51">
            <v>14</v>
          </cell>
          <cell r="P51">
            <v>12</v>
          </cell>
          <cell r="Q51">
            <v>2</v>
          </cell>
          <cell r="R51">
            <v>0</v>
          </cell>
          <cell r="S51">
            <v>6</v>
          </cell>
          <cell r="T51">
            <v>0</v>
          </cell>
          <cell r="U51">
            <v>11</v>
          </cell>
          <cell r="V51">
            <v>1</v>
          </cell>
          <cell r="W51">
            <v>0</v>
          </cell>
          <cell r="X51">
            <v>0</v>
          </cell>
          <cell r="Y51">
            <v>87</v>
          </cell>
          <cell r="Z51">
            <v>8</v>
          </cell>
          <cell r="AA51">
            <v>29</v>
          </cell>
          <cell r="AB51">
            <v>0</v>
          </cell>
          <cell r="AC51">
            <v>0</v>
          </cell>
          <cell r="AD51">
            <v>5</v>
          </cell>
          <cell r="AE51">
            <v>7</v>
          </cell>
          <cell r="AF51">
            <v>0</v>
          </cell>
          <cell r="AG51">
            <v>0</v>
          </cell>
          <cell r="AH51">
            <v>1</v>
          </cell>
          <cell r="AI51">
            <v>4</v>
          </cell>
          <cell r="AJ51">
            <v>7</v>
          </cell>
          <cell r="AK51">
            <v>45</v>
          </cell>
          <cell r="AL51">
            <v>0</v>
          </cell>
          <cell r="AM51">
            <v>2</v>
          </cell>
          <cell r="AN51">
            <v>0</v>
          </cell>
          <cell r="AO51">
            <v>27</v>
          </cell>
          <cell r="AP51">
            <v>0</v>
          </cell>
          <cell r="AQ51">
            <v>0</v>
          </cell>
          <cell r="AR51">
            <v>6</v>
          </cell>
          <cell r="AS51">
            <v>7</v>
          </cell>
          <cell r="AT51">
            <v>0</v>
          </cell>
          <cell r="AU51">
            <v>0</v>
          </cell>
          <cell r="AV51">
            <v>15</v>
          </cell>
          <cell r="AW51">
            <v>4</v>
          </cell>
          <cell r="AX51">
            <v>0</v>
          </cell>
          <cell r="AY51">
            <v>0</v>
          </cell>
          <cell r="AZ51">
            <v>17</v>
          </cell>
          <cell r="BA51">
            <v>21</v>
          </cell>
          <cell r="BB51">
            <v>5</v>
          </cell>
          <cell r="BC51">
            <v>12</v>
          </cell>
          <cell r="BD51">
            <v>6</v>
          </cell>
          <cell r="BE51">
            <v>0</v>
          </cell>
          <cell r="BF51">
            <v>0</v>
          </cell>
          <cell r="BG51">
            <v>0</v>
          </cell>
          <cell r="BH51">
            <v>1</v>
          </cell>
          <cell r="BI51">
            <v>3</v>
          </cell>
          <cell r="BJ51">
            <v>6</v>
          </cell>
          <cell r="BK51">
            <v>4</v>
          </cell>
          <cell r="BL51">
            <v>0</v>
          </cell>
          <cell r="BM51">
            <v>0</v>
          </cell>
          <cell r="BN51">
            <v>0</v>
          </cell>
          <cell r="BO51">
            <v>0</v>
          </cell>
          <cell r="BP51">
            <v>13</v>
          </cell>
          <cell r="BQ51">
            <v>0</v>
          </cell>
          <cell r="BR51">
            <v>0</v>
          </cell>
          <cell r="BS51">
            <v>0</v>
          </cell>
          <cell r="BT51">
            <v>4</v>
          </cell>
          <cell r="BU51">
            <v>2</v>
          </cell>
          <cell r="BV51">
            <v>0</v>
          </cell>
          <cell r="BW51">
            <v>23</v>
          </cell>
          <cell r="BX51">
            <v>13</v>
          </cell>
          <cell r="BY51">
            <v>10</v>
          </cell>
          <cell r="BZ51">
            <v>17</v>
          </cell>
          <cell r="CA51">
            <v>13</v>
          </cell>
          <cell r="CB51">
            <v>7</v>
          </cell>
          <cell r="CC51">
            <v>19</v>
          </cell>
          <cell r="CD51">
            <v>2</v>
          </cell>
          <cell r="CE51">
            <v>81</v>
          </cell>
        </row>
        <row r="52">
          <cell r="A52" t="str">
            <v>避難生活</v>
          </cell>
          <cell r="B52">
            <v>44</v>
          </cell>
          <cell r="C52" t="str">
            <v>照明器具（投光器）</v>
          </cell>
          <cell r="F52">
            <v>896</v>
          </cell>
          <cell r="G52">
            <v>12</v>
          </cell>
          <cell r="H52">
            <v>21</v>
          </cell>
          <cell r="I52">
            <v>13</v>
          </cell>
          <cell r="J52">
            <v>14</v>
          </cell>
          <cell r="K52">
            <v>1</v>
          </cell>
          <cell r="L52">
            <v>16</v>
          </cell>
          <cell r="M52">
            <v>55</v>
          </cell>
          <cell r="N52">
            <v>33</v>
          </cell>
          <cell r="O52">
            <v>124</v>
          </cell>
          <cell r="P52">
            <v>28</v>
          </cell>
          <cell r="Q52">
            <v>43</v>
          </cell>
          <cell r="R52">
            <v>6</v>
          </cell>
          <cell r="S52">
            <v>4</v>
          </cell>
          <cell r="T52">
            <v>18</v>
          </cell>
          <cell r="U52">
            <v>0</v>
          </cell>
          <cell r="V52">
            <v>10</v>
          </cell>
          <cell r="W52">
            <v>0</v>
          </cell>
          <cell r="X52">
            <v>17</v>
          </cell>
          <cell r="Y52">
            <v>61</v>
          </cell>
          <cell r="Z52">
            <v>27</v>
          </cell>
          <cell r="AA52">
            <v>23</v>
          </cell>
          <cell r="AB52">
            <v>1</v>
          </cell>
          <cell r="AC52">
            <v>19</v>
          </cell>
          <cell r="AD52">
            <v>11</v>
          </cell>
          <cell r="AE52">
            <v>2</v>
          </cell>
          <cell r="AF52">
            <v>9</v>
          </cell>
          <cell r="AG52">
            <v>5</v>
          </cell>
          <cell r="AH52">
            <v>17</v>
          </cell>
          <cell r="AI52">
            <v>6</v>
          </cell>
          <cell r="AJ52">
            <v>1</v>
          </cell>
          <cell r="AK52">
            <v>4</v>
          </cell>
          <cell r="AL52">
            <v>5</v>
          </cell>
          <cell r="AM52">
            <v>5</v>
          </cell>
          <cell r="AN52">
            <v>5</v>
          </cell>
          <cell r="AO52">
            <v>0</v>
          </cell>
          <cell r="AP52">
            <v>3</v>
          </cell>
          <cell r="AQ52">
            <v>0</v>
          </cell>
          <cell r="AR52">
            <v>0</v>
          </cell>
          <cell r="AS52">
            <v>3</v>
          </cell>
          <cell r="AT52">
            <v>1</v>
          </cell>
          <cell r="AU52">
            <v>7</v>
          </cell>
          <cell r="AV52">
            <v>5</v>
          </cell>
          <cell r="AW52">
            <v>5</v>
          </cell>
          <cell r="AX52">
            <v>2</v>
          </cell>
          <cell r="AY52">
            <v>15</v>
          </cell>
          <cell r="AZ52">
            <v>11</v>
          </cell>
          <cell r="BA52">
            <v>10</v>
          </cell>
          <cell r="BB52">
            <v>4</v>
          </cell>
          <cell r="BC52">
            <v>9</v>
          </cell>
          <cell r="BD52">
            <v>3</v>
          </cell>
          <cell r="BE52">
            <v>10</v>
          </cell>
          <cell r="BF52">
            <v>10</v>
          </cell>
          <cell r="BG52">
            <v>0</v>
          </cell>
          <cell r="BH52">
            <v>7</v>
          </cell>
          <cell r="BI52">
            <v>10</v>
          </cell>
          <cell r="BJ52">
            <v>4</v>
          </cell>
          <cell r="BK52">
            <v>1</v>
          </cell>
          <cell r="BL52">
            <v>4</v>
          </cell>
          <cell r="BM52">
            <v>7</v>
          </cell>
          <cell r="BN52">
            <v>9</v>
          </cell>
          <cell r="BO52">
            <v>3</v>
          </cell>
          <cell r="BP52">
            <v>10</v>
          </cell>
          <cell r="BQ52">
            <v>3</v>
          </cell>
          <cell r="BR52">
            <v>48</v>
          </cell>
          <cell r="BS52">
            <v>2</v>
          </cell>
          <cell r="BT52">
            <v>3</v>
          </cell>
          <cell r="BU52">
            <v>2</v>
          </cell>
          <cell r="BV52">
            <v>4</v>
          </cell>
          <cell r="BW52">
            <v>13</v>
          </cell>
          <cell r="BX52">
            <v>5</v>
          </cell>
          <cell r="BY52">
            <v>6</v>
          </cell>
          <cell r="BZ52">
            <v>17</v>
          </cell>
          <cell r="CA52">
            <v>7</v>
          </cell>
          <cell r="CB52">
            <v>7</v>
          </cell>
          <cell r="CC52">
            <v>1</v>
          </cell>
          <cell r="CD52">
            <v>9</v>
          </cell>
          <cell r="CE52">
            <v>52</v>
          </cell>
        </row>
        <row r="53">
          <cell r="A53" t="str">
            <v>避難生活</v>
          </cell>
          <cell r="B53">
            <v>45</v>
          </cell>
          <cell r="C53" t="str">
            <v>照明器具（照明用三脚）</v>
          </cell>
          <cell r="F53">
            <v>209</v>
          </cell>
          <cell r="G53">
            <v>6</v>
          </cell>
          <cell r="H53">
            <v>11</v>
          </cell>
          <cell r="I53">
            <v>10</v>
          </cell>
          <cell r="J53">
            <v>0</v>
          </cell>
          <cell r="K53">
            <v>0</v>
          </cell>
          <cell r="L53">
            <v>14</v>
          </cell>
          <cell r="M53">
            <v>38</v>
          </cell>
          <cell r="N53">
            <v>8</v>
          </cell>
          <cell r="O53">
            <v>14</v>
          </cell>
          <cell r="P53">
            <v>11</v>
          </cell>
          <cell r="Q53">
            <v>2</v>
          </cell>
          <cell r="R53">
            <v>0</v>
          </cell>
          <cell r="S53">
            <v>7</v>
          </cell>
          <cell r="T53">
            <v>7</v>
          </cell>
          <cell r="U53">
            <v>0</v>
          </cell>
          <cell r="V53">
            <v>0</v>
          </cell>
          <cell r="W53">
            <v>0</v>
          </cell>
          <cell r="X53">
            <v>6</v>
          </cell>
          <cell r="Y53">
            <v>19</v>
          </cell>
          <cell r="Z53">
            <v>3</v>
          </cell>
          <cell r="AA53">
            <v>7</v>
          </cell>
          <cell r="AB53">
            <v>1</v>
          </cell>
          <cell r="AC53">
            <v>8</v>
          </cell>
          <cell r="AD53">
            <v>4</v>
          </cell>
          <cell r="AE53">
            <v>0</v>
          </cell>
          <cell r="AF53">
            <v>0</v>
          </cell>
          <cell r="AG53">
            <v>0</v>
          </cell>
          <cell r="AH53">
            <v>0</v>
          </cell>
          <cell r="AI53">
            <v>0</v>
          </cell>
          <cell r="AJ53">
            <v>0</v>
          </cell>
          <cell r="AK53">
            <v>0</v>
          </cell>
          <cell r="AL53">
            <v>0</v>
          </cell>
          <cell r="AM53">
            <v>0</v>
          </cell>
          <cell r="AN53">
            <v>3</v>
          </cell>
          <cell r="AO53">
            <v>4</v>
          </cell>
          <cell r="AP53">
            <v>3</v>
          </cell>
          <cell r="AQ53">
            <v>0</v>
          </cell>
          <cell r="AR53">
            <v>0</v>
          </cell>
          <cell r="AS53">
            <v>0</v>
          </cell>
          <cell r="AT53">
            <v>0</v>
          </cell>
          <cell r="AU53">
            <v>0</v>
          </cell>
          <cell r="AV53">
            <v>0</v>
          </cell>
          <cell r="AW53">
            <v>2</v>
          </cell>
          <cell r="AX53">
            <v>0</v>
          </cell>
          <cell r="AY53">
            <v>0</v>
          </cell>
          <cell r="AZ53">
            <v>3</v>
          </cell>
          <cell r="BA53">
            <v>0</v>
          </cell>
          <cell r="BB53">
            <v>1</v>
          </cell>
          <cell r="BC53">
            <v>3</v>
          </cell>
          <cell r="BD53">
            <v>0</v>
          </cell>
          <cell r="BE53">
            <v>0</v>
          </cell>
          <cell r="BF53">
            <v>0</v>
          </cell>
          <cell r="BG53">
            <v>1</v>
          </cell>
          <cell r="BH53">
            <v>3</v>
          </cell>
          <cell r="BI53">
            <v>0</v>
          </cell>
          <cell r="BJ53">
            <v>2</v>
          </cell>
          <cell r="BK53">
            <v>0</v>
          </cell>
          <cell r="BL53">
            <v>0</v>
          </cell>
          <cell r="BM53">
            <v>4</v>
          </cell>
          <cell r="BN53">
            <v>0</v>
          </cell>
          <cell r="BO53">
            <v>0</v>
          </cell>
          <cell r="BP53">
            <v>3</v>
          </cell>
          <cell r="BQ53">
            <v>0</v>
          </cell>
          <cell r="BR53">
            <v>0</v>
          </cell>
          <cell r="BS53">
            <v>0</v>
          </cell>
          <cell r="BT53">
            <v>0</v>
          </cell>
          <cell r="BU53">
            <v>0</v>
          </cell>
          <cell r="BV53">
            <v>0</v>
          </cell>
          <cell r="BW53">
            <v>1</v>
          </cell>
          <cell r="BX53">
            <v>0</v>
          </cell>
          <cell r="BY53">
            <v>0</v>
          </cell>
          <cell r="BZ53">
            <v>0</v>
          </cell>
          <cell r="CA53">
            <v>0</v>
          </cell>
          <cell r="CB53">
            <v>0</v>
          </cell>
          <cell r="CC53">
            <v>0</v>
          </cell>
          <cell r="CD53">
            <v>0</v>
          </cell>
          <cell r="CE53">
            <v>0</v>
          </cell>
        </row>
        <row r="54">
          <cell r="A54" t="str">
            <v>避難生活</v>
          </cell>
          <cell r="B54">
            <v>0</v>
          </cell>
          <cell r="C54" t="str">
            <v>照明器具合計</v>
          </cell>
          <cell r="F54">
            <v>1740</v>
          </cell>
          <cell r="G54">
            <v>25</v>
          </cell>
          <cell r="H54">
            <v>36</v>
          </cell>
          <cell r="I54">
            <v>23</v>
          </cell>
          <cell r="J54">
            <v>17</v>
          </cell>
          <cell r="K54">
            <v>2</v>
          </cell>
          <cell r="L54">
            <v>36</v>
          </cell>
          <cell r="M54">
            <v>173</v>
          </cell>
          <cell r="N54">
            <v>45</v>
          </cell>
          <cell r="O54">
            <v>152</v>
          </cell>
          <cell r="P54">
            <v>51</v>
          </cell>
          <cell r="Q54">
            <v>47</v>
          </cell>
          <cell r="R54">
            <v>6</v>
          </cell>
          <cell r="S54">
            <v>17</v>
          </cell>
          <cell r="T54">
            <v>25</v>
          </cell>
          <cell r="U54">
            <v>11</v>
          </cell>
          <cell r="V54">
            <v>11</v>
          </cell>
          <cell r="W54">
            <v>0</v>
          </cell>
          <cell r="X54">
            <v>23</v>
          </cell>
          <cell r="Y54">
            <v>181</v>
          </cell>
          <cell r="Z54">
            <v>38</v>
          </cell>
          <cell r="AA54">
            <v>59</v>
          </cell>
          <cell r="AB54">
            <v>2</v>
          </cell>
          <cell r="AC54">
            <v>27</v>
          </cell>
          <cell r="AD54">
            <v>20</v>
          </cell>
          <cell r="AE54">
            <v>9</v>
          </cell>
          <cell r="AF54">
            <v>9</v>
          </cell>
          <cell r="AG54">
            <v>5</v>
          </cell>
          <cell r="AH54">
            <v>18</v>
          </cell>
          <cell r="AI54">
            <v>10</v>
          </cell>
          <cell r="AJ54">
            <v>12</v>
          </cell>
          <cell r="AK54">
            <v>59</v>
          </cell>
          <cell r="AL54">
            <v>5</v>
          </cell>
          <cell r="AM54">
            <v>7</v>
          </cell>
          <cell r="AN54">
            <v>8</v>
          </cell>
          <cell r="AO54">
            <v>31</v>
          </cell>
          <cell r="AP54">
            <v>6</v>
          </cell>
          <cell r="AQ54">
            <v>0</v>
          </cell>
          <cell r="AR54">
            <v>6</v>
          </cell>
          <cell r="AS54">
            <v>10</v>
          </cell>
          <cell r="AT54">
            <v>1</v>
          </cell>
          <cell r="AU54">
            <v>7</v>
          </cell>
          <cell r="AV54">
            <v>20</v>
          </cell>
          <cell r="AW54">
            <v>11</v>
          </cell>
          <cell r="AX54">
            <v>2</v>
          </cell>
          <cell r="AY54">
            <v>15</v>
          </cell>
          <cell r="AZ54">
            <v>31</v>
          </cell>
          <cell r="BA54">
            <v>31</v>
          </cell>
          <cell r="BB54">
            <v>10</v>
          </cell>
          <cell r="BC54">
            <v>24</v>
          </cell>
          <cell r="BD54">
            <v>9</v>
          </cell>
          <cell r="BE54">
            <v>10</v>
          </cell>
          <cell r="BF54">
            <v>10</v>
          </cell>
          <cell r="BG54">
            <v>1</v>
          </cell>
          <cell r="BH54">
            <v>11</v>
          </cell>
          <cell r="BI54">
            <v>17</v>
          </cell>
          <cell r="BJ54">
            <v>12</v>
          </cell>
          <cell r="BK54">
            <v>5</v>
          </cell>
          <cell r="BL54">
            <v>4</v>
          </cell>
          <cell r="BM54">
            <v>11</v>
          </cell>
          <cell r="BN54">
            <v>9</v>
          </cell>
          <cell r="BO54">
            <v>3</v>
          </cell>
          <cell r="BP54">
            <v>26</v>
          </cell>
          <cell r="BQ54">
            <v>3</v>
          </cell>
          <cell r="BR54">
            <v>48</v>
          </cell>
          <cell r="BS54">
            <v>2</v>
          </cell>
          <cell r="BT54">
            <v>7</v>
          </cell>
          <cell r="BU54">
            <v>4</v>
          </cell>
          <cell r="BV54">
            <v>4</v>
          </cell>
          <cell r="BW54">
            <v>37</v>
          </cell>
          <cell r="BX54">
            <v>18</v>
          </cell>
          <cell r="BY54">
            <v>16</v>
          </cell>
          <cell r="BZ54">
            <v>34</v>
          </cell>
          <cell r="CA54">
            <v>20</v>
          </cell>
          <cell r="CB54">
            <v>14</v>
          </cell>
          <cell r="CC54">
            <v>20</v>
          </cell>
          <cell r="CD54">
            <v>11</v>
          </cell>
          <cell r="CE54">
            <v>133</v>
          </cell>
        </row>
        <row r="55">
          <cell r="A55" t="str">
            <v>避難生活</v>
          </cell>
          <cell r="B55">
            <v>46</v>
          </cell>
          <cell r="C55" t="str">
            <v>毛布（搬送用・生活用）</v>
          </cell>
          <cell r="F55">
            <v>4134</v>
          </cell>
          <cell r="G55">
            <v>542</v>
          </cell>
          <cell r="H55">
            <v>0</v>
          </cell>
          <cell r="I55">
            <v>6</v>
          </cell>
          <cell r="J55">
            <v>13</v>
          </cell>
          <cell r="K55">
            <v>49</v>
          </cell>
          <cell r="L55">
            <v>109</v>
          </cell>
          <cell r="M55">
            <v>34</v>
          </cell>
          <cell r="N55">
            <v>50</v>
          </cell>
          <cell r="O55">
            <v>175</v>
          </cell>
          <cell r="P55">
            <v>507</v>
          </cell>
          <cell r="Q55">
            <v>305</v>
          </cell>
          <cell r="R55">
            <v>320</v>
          </cell>
          <cell r="S55">
            <v>91</v>
          </cell>
          <cell r="T55">
            <v>0</v>
          </cell>
          <cell r="U55">
            <v>0</v>
          </cell>
          <cell r="V55">
            <v>0</v>
          </cell>
          <cell r="W55">
            <v>0</v>
          </cell>
          <cell r="X55">
            <v>4</v>
          </cell>
          <cell r="Y55">
            <v>40</v>
          </cell>
          <cell r="Z55">
            <v>84</v>
          </cell>
          <cell r="AA55">
            <v>8</v>
          </cell>
          <cell r="AB55">
            <v>290</v>
          </cell>
          <cell r="AC55">
            <v>829</v>
          </cell>
          <cell r="AD55">
            <v>1</v>
          </cell>
          <cell r="AE55">
            <v>0</v>
          </cell>
          <cell r="AF55">
            <v>0</v>
          </cell>
          <cell r="AG55">
            <v>0</v>
          </cell>
          <cell r="AH55">
            <v>80</v>
          </cell>
          <cell r="AI55">
            <v>10</v>
          </cell>
          <cell r="AJ55">
            <v>30</v>
          </cell>
          <cell r="AK55">
            <v>30</v>
          </cell>
          <cell r="AL55">
            <v>0</v>
          </cell>
          <cell r="AM55">
            <v>2</v>
          </cell>
          <cell r="AN55">
            <v>6</v>
          </cell>
          <cell r="AO55">
            <v>10</v>
          </cell>
          <cell r="AP55">
            <v>56</v>
          </cell>
          <cell r="AQ55">
            <v>2</v>
          </cell>
          <cell r="AR55">
            <v>0</v>
          </cell>
          <cell r="AS55">
            <v>20</v>
          </cell>
          <cell r="AT55">
            <v>100</v>
          </cell>
          <cell r="AU55">
            <v>0</v>
          </cell>
          <cell r="AV55">
            <v>28</v>
          </cell>
          <cell r="AW55">
            <v>7</v>
          </cell>
          <cell r="AX55">
            <v>0</v>
          </cell>
          <cell r="AY55">
            <v>8</v>
          </cell>
          <cell r="AZ55">
            <v>10</v>
          </cell>
          <cell r="BA55">
            <v>40</v>
          </cell>
          <cell r="BB55">
            <v>15</v>
          </cell>
          <cell r="BC55">
            <v>36</v>
          </cell>
          <cell r="BD55">
            <v>0</v>
          </cell>
          <cell r="BE55">
            <v>0</v>
          </cell>
          <cell r="BF55">
            <v>0</v>
          </cell>
          <cell r="BG55">
            <v>15</v>
          </cell>
          <cell r="BH55">
            <v>0</v>
          </cell>
          <cell r="BI55">
            <v>2</v>
          </cell>
          <cell r="BJ55">
            <v>6</v>
          </cell>
          <cell r="BK55">
            <v>0</v>
          </cell>
          <cell r="BL55">
            <v>10</v>
          </cell>
          <cell r="BM55">
            <v>24</v>
          </cell>
          <cell r="BN55">
            <v>2</v>
          </cell>
          <cell r="BO55">
            <v>0</v>
          </cell>
          <cell r="BP55">
            <v>7</v>
          </cell>
          <cell r="BQ55">
            <v>0</v>
          </cell>
          <cell r="BR55">
            <v>10</v>
          </cell>
          <cell r="BS55">
            <v>20</v>
          </cell>
          <cell r="BT55">
            <v>5</v>
          </cell>
          <cell r="BU55">
            <v>3</v>
          </cell>
          <cell r="BV55">
            <v>10</v>
          </cell>
          <cell r="BW55">
            <v>12</v>
          </cell>
          <cell r="BX55">
            <v>0</v>
          </cell>
          <cell r="BY55">
            <v>0</v>
          </cell>
          <cell r="BZ55">
            <v>0</v>
          </cell>
          <cell r="CA55">
            <v>11</v>
          </cell>
          <cell r="CB55">
            <v>0</v>
          </cell>
          <cell r="CC55">
            <v>0</v>
          </cell>
          <cell r="CD55">
            <v>50</v>
          </cell>
          <cell r="CE55">
            <v>61</v>
          </cell>
        </row>
        <row r="56">
          <cell r="A56" t="str">
            <v>避難生活</v>
          </cell>
          <cell r="B56">
            <v>47</v>
          </cell>
          <cell r="C56" t="str">
            <v>発電機</v>
          </cell>
          <cell r="F56">
            <v>485</v>
          </cell>
          <cell r="G56">
            <v>12</v>
          </cell>
          <cell r="H56">
            <v>15</v>
          </cell>
          <cell r="I56">
            <v>10</v>
          </cell>
          <cell r="J56">
            <v>7</v>
          </cell>
          <cell r="K56">
            <v>4</v>
          </cell>
          <cell r="L56">
            <v>14</v>
          </cell>
          <cell r="M56">
            <v>18</v>
          </cell>
          <cell r="N56">
            <v>10</v>
          </cell>
          <cell r="O56">
            <v>35</v>
          </cell>
          <cell r="P56">
            <v>15</v>
          </cell>
          <cell r="Q56">
            <v>31</v>
          </cell>
          <cell r="R56">
            <v>2</v>
          </cell>
          <cell r="S56">
            <v>7</v>
          </cell>
          <cell r="T56">
            <v>10</v>
          </cell>
          <cell r="U56">
            <v>24</v>
          </cell>
          <cell r="V56">
            <v>8</v>
          </cell>
          <cell r="W56">
            <v>5</v>
          </cell>
          <cell r="X56">
            <v>14</v>
          </cell>
          <cell r="Y56">
            <v>29</v>
          </cell>
          <cell r="Z56">
            <v>21</v>
          </cell>
          <cell r="AA56">
            <v>21</v>
          </cell>
          <cell r="AB56">
            <v>5</v>
          </cell>
          <cell r="AC56">
            <v>9</v>
          </cell>
          <cell r="AD56">
            <v>5</v>
          </cell>
          <cell r="AE56">
            <v>3</v>
          </cell>
          <cell r="AF56">
            <v>5</v>
          </cell>
          <cell r="AG56">
            <v>3</v>
          </cell>
          <cell r="AH56">
            <v>3</v>
          </cell>
          <cell r="AI56">
            <v>2</v>
          </cell>
          <cell r="AJ56">
            <v>5</v>
          </cell>
          <cell r="AK56">
            <v>3</v>
          </cell>
          <cell r="AL56">
            <v>2</v>
          </cell>
          <cell r="AM56">
            <v>2</v>
          </cell>
          <cell r="AN56">
            <v>2</v>
          </cell>
          <cell r="AO56">
            <v>5</v>
          </cell>
          <cell r="AP56">
            <v>7</v>
          </cell>
          <cell r="AQ56">
            <v>4</v>
          </cell>
          <cell r="AR56">
            <v>0</v>
          </cell>
          <cell r="AS56">
            <v>3</v>
          </cell>
          <cell r="AT56">
            <v>2</v>
          </cell>
          <cell r="AU56">
            <v>3</v>
          </cell>
          <cell r="AV56">
            <v>3</v>
          </cell>
          <cell r="AW56">
            <v>2</v>
          </cell>
          <cell r="AX56">
            <v>1</v>
          </cell>
          <cell r="AY56">
            <v>6</v>
          </cell>
          <cell r="AZ56">
            <v>3</v>
          </cell>
          <cell r="BA56">
            <v>4</v>
          </cell>
          <cell r="BB56">
            <v>8</v>
          </cell>
          <cell r="BC56">
            <v>5</v>
          </cell>
          <cell r="BD56">
            <v>0</v>
          </cell>
          <cell r="BE56">
            <v>9</v>
          </cell>
          <cell r="BF56">
            <v>0</v>
          </cell>
          <cell r="BG56">
            <v>3</v>
          </cell>
          <cell r="BH56">
            <v>12</v>
          </cell>
          <cell r="BI56">
            <v>0</v>
          </cell>
          <cell r="BJ56">
            <v>4</v>
          </cell>
          <cell r="BK56">
            <v>2</v>
          </cell>
          <cell r="BL56">
            <v>0</v>
          </cell>
          <cell r="BM56">
            <v>4</v>
          </cell>
          <cell r="BN56">
            <v>3</v>
          </cell>
          <cell r="BO56">
            <v>2</v>
          </cell>
          <cell r="BP56">
            <v>2</v>
          </cell>
          <cell r="BQ56">
            <v>4</v>
          </cell>
          <cell r="BR56">
            <v>3</v>
          </cell>
          <cell r="BS56">
            <v>1</v>
          </cell>
          <cell r="BT56">
            <v>3</v>
          </cell>
          <cell r="BU56">
            <v>3</v>
          </cell>
          <cell r="BV56">
            <v>1</v>
          </cell>
          <cell r="BW56">
            <v>2</v>
          </cell>
          <cell r="BX56">
            <v>1</v>
          </cell>
          <cell r="BY56">
            <v>2</v>
          </cell>
          <cell r="BZ56">
            <v>1</v>
          </cell>
          <cell r="CA56">
            <v>2</v>
          </cell>
          <cell r="CB56">
            <v>3</v>
          </cell>
          <cell r="CC56">
            <v>1</v>
          </cell>
          <cell r="CD56">
            <v>0</v>
          </cell>
          <cell r="CE56">
            <v>10</v>
          </cell>
        </row>
        <row r="57">
          <cell r="A57" t="str">
            <v>避難生活</v>
          </cell>
          <cell r="B57">
            <v>48</v>
          </cell>
          <cell r="C57" t="str">
            <v>コードリール（延長コード含む）</v>
          </cell>
          <cell r="F57">
            <v>379</v>
          </cell>
          <cell r="G57">
            <v>8</v>
          </cell>
          <cell r="H57">
            <v>15</v>
          </cell>
          <cell r="I57">
            <v>3</v>
          </cell>
          <cell r="J57">
            <v>0</v>
          </cell>
          <cell r="K57">
            <v>3</v>
          </cell>
          <cell r="L57">
            <v>15</v>
          </cell>
          <cell r="M57">
            <v>21</v>
          </cell>
          <cell r="N57">
            <v>16</v>
          </cell>
          <cell r="O57">
            <v>31</v>
          </cell>
          <cell r="P57">
            <v>22</v>
          </cell>
          <cell r="Q57">
            <v>17</v>
          </cell>
          <cell r="R57">
            <v>0</v>
          </cell>
          <cell r="S57">
            <v>0</v>
          </cell>
          <cell r="T57">
            <v>0</v>
          </cell>
          <cell r="U57">
            <v>0</v>
          </cell>
          <cell r="V57">
            <v>0</v>
          </cell>
          <cell r="W57">
            <v>0</v>
          </cell>
          <cell r="X57">
            <v>16</v>
          </cell>
          <cell r="Y57">
            <v>31</v>
          </cell>
          <cell r="Z57">
            <v>12</v>
          </cell>
          <cell r="AA57">
            <v>5</v>
          </cell>
          <cell r="AB57">
            <v>3</v>
          </cell>
          <cell r="AC57">
            <v>7</v>
          </cell>
          <cell r="AD57">
            <v>9</v>
          </cell>
          <cell r="AE57">
            <v>1</v>
          </cell>
          <cell r="AF57">
            <v>3</v>
          </cell>
          <cell r="AG57">
            <v>2</v>
          </cell>
          <cell r="AH57">
            <v>3</v>
          </cell>
          <cell r="AI57">
            <v>8</v>
          </cell>
          <cell r="AJ57">
            <v>2</v>
          </cell>
          <cell r="AK57">
            <v>5</v>
          </cell>
          <cell r="AL57">
            <v>0</v>
          </cell>
          <cell r="AM57">
            <v>0</v>
          </cell>
          <cell r="AN57">
            <v>3</v>
          </cell>
          <cell r="AO57">
            <v>4</v>
          </cell>
          <cell r="AP57">
            <v>5</v>
          </cell>
          <cell r="AQ57">
            <v>3</v>
          </cell>
          <cell r="AR57">
            <v>2</v>
          </cell>
          <cell r="AS57">
            <v>2</v>
          </cell>
          <cell r="AT57">
            <v>0</v>
          </cell>
          <cell r="AU57">
            <v>1</v>
          </cell>
          <cell r="AV57">
            <v>9</v>
          </cell>
          <cell r="AW57">
            <v>0</v>
          </cell>
          <cell r="AX57">
            <v>2</v>
          </cell>
          <cell r="AY57">
            <v>15</v>
          </cell>
          <cell r="AZ57">
            <v>3</v>
          </cell>
          <cell r="BA57">
            <v>1</v>
          </cell>
          <cell r="BB57">
            <v>7</v>
          </cell>
          <cell r="BC57">
            <v>5</v>
          </cell>
          <cell r="BD57">
            <v>1</v>
          </cell>
          <cell r="BE57">
            <v>3</v>
          </cell>
          <cell r="BF57">
            <v>5</v>
          </cell>
          <cell r="BG57">
            <v>3</v>
          </cell>
          <cell r="BH57">
            <v>4</v>
          </cell>
          <cell r="BI57">
            <v>7</v>
          </cell>
          <cell r="BJ57">
            <v>3</v>
          </cell>
          <cell r="BK57">
            <v>3</v>
          </cell>
          <cell r="BL57">
            <v>0</v>
          </cell>
          <cell r="BM57">
            <v>2</v>
          </cell>
          <cell r="BN57">
            <v>2</v>
          </cell>
          <cell r="BO57">
            <v>0</v>
          </cell>
          <cell r="BP57">
            <v>2</v>
          </cell>
          <cell r="BQ57">
            <v>0</v>
          </cell>
          <cell r="BR57">
            <v>3</v>
          </cell>
          <cell r="BS57">
            <v>2</v>
          </cell>
          <cell r="BT57">
            <v>3</v>
          </cell>
          <cell r="BU57">
            <v>0</v>
          </cell>
          <cell r="BV57">
            <v>1</v>
          </cell>
          <cell r="BW57">
            <v>2</v>
          </cell>
          <cell r="BX57">
            <v>2</v>
          </cell>
          <cell r="BY57">
            <v>2</v>
          </cell>
          <cell r="BZ57">
            <v>2</v>
          </cell>
          <cell r="CA57">
            <v>1</v>
          </cell>
          <cell r="CB57">
            <v>0</v>
          </cell>
          <cell r="CC57">
            <v>2</v>
          </cell>
          <cell r="CD57">
            <v>4</v>
          </cell>
          <cell r="CE57">
            <v>13</v>
          </cell>
        </row>
        <row r="58">
          <cell r="A58" t="str">
            <v>避難生活</v>
          </cell>
          <cell r="B58">
            <v>49</v>
          </cell>
          <cell r="C58" t="str">
            <v>浄水器</v>
          </cell>
          <cell r="F58">
            <v>67</v>
          </cell>
          <cell r="G58">
            <v>3</v>
          </cell>
          <cell r="H58">
            <v>1</v>
          </cell>
          <cell r="I58">
            <v>0</v>
          </cell>
          <cell r="J58">
            <v>0</v>
          </cell>
          <cell r="K58">
            <v>0</v>
          </cell>
          <cell r="L58">
            <v>12</v>
          </cell>
          <cell r="M58">
            <v>1</v>
          </cell>
          <cell r="N58">
            <v>1</v>
          </cell>
          <cell r="O58">
            <v>2</v>
          </cell>
          <cell r="P58">
            <v>2</v>
          </cell>
          <cell r="Q58">
            <v>0</v>
          </cell>
          <cell r="R58">
            <v>1</v>
          </cell>
          <cell r="S58">
            <v>1</v>
          </cell>
          <cell r="T58">
            <v>2</v>
          </cell>
          <cell r="U58">
            <v>1</v>
          </cell>
          <cell r="V58">
            <v>0</v>
          </cell>
          <cell r="W58">
            <v>1</v>
          </cell>
          <cell r="X58">
            <v>1</v>
          </cell>
          <cell r="Y58">
            <v>0</v>
          </cell>
          <cell r="Z58">
            <v>0</v>
          </cell>
          <cell r="AA58">
            <v>1</v>
          </cell>
          <cell r="AB58">
            <v>0</v>
          </cell>
          <cell r="AC58">
            <v>1</v>
          </cell>
          <cell r="AD58">
            <v>4</v>
          </cell>
          <cell r="AE58">
            <v>1</v>
          </cell>
          <cell r="AF58">
            <v>0</v>
          </cell>
          <cell r="AG58">
            <v>1</v>
          </cell>
          <cell r="AH58">
            <v>1</v>
          </cell>
          <cell r="AI58">
            <v>1</v>
          </cell>
          <cell r="AJ58">
            <v>1</v>
          </cell>
          <cell r="AK58">
            <v>1</v>
          </cell>
          <cell r="AL58">
            <v>0</v>
          </cell>
          <cell r="AM58">
            <v>0</v>
          </cell>
          <cell r="AN58">
            <v>0</v>
          </cell>
          <cell r="AO58">
            <v>2</v>
          </cell>
          <cell r="AP58">
            <v>0</v>
          </cell>
          <cell r="AQ58">
            <v>0</v>
          </cell>
          <cell r="AR58">
            <v>0</v>
          </cell>
          <cell r="AS58">
            <v>0</v>
          </cell>
          <cell r="AT58">
            <v>5</v>
          </cell>
          <cell r="AU58">
            <v>2</v>
          </cell>
          <cell r="AV58">
            <v>1</v>
          </cell>
          <cell r="AW58">
            <v>0</v>
          </cell>
          <cell r="AX58">
            <v>0</v>
          </cell>
          <cell r="AY58">
            <v>1</v>
          </cell>
          <cell r="AZ58">
            <v>0</v>
          </cell>
          <cell r="BA58">
            <v>0</v>
          </cell>
          <cell r="BB58">
            <v>0</v>
          </cell>
          <cell r="BC58">
            <v>1</v>
          </cell>
          <cell r="BD58">
            <v>1</v>
          </cell>
          <cell r="BE58">
            <v>0</v>
          </cell>
          <cell r="BF58">
            <v>0</v>
          </cell>
          <cell r="BG58">
            <v>0</v>
          </cell>
          <cell r="BH58">
            <v>3</v>
          </cell>
          <cell r="BI58">
            <v>0</v>
          </cell>
          <cell r="BJ58">
            <v>1</v>
          </cell>
          <cell r="BK58">
            <v>0</v>
          </cell>
          <cell r="BL58">
            <v>0</v>
          </cell>
          <cell r="BM58">
            <v>1</v>
          </cell>
          <cell r="BN58">
            <v>0</v>
          </cell>
          <cell r="BO58">
            <v>1</v>
          </cell>
          <cell r="BP58">
            <v>1</v>
          </cell>
          <cell r="BQ58">
            <v>1</v>
          </cell>
          <cell r="BR58">
            <v>1</v>
          </cell>
          <cell r="BS58">
            <v>1</v>
          </cell>
          <cell r="BT58">
            <v>1</v>
          </cell>
          <cell r="BU58">
            <v>1</v>
          </cell>
          <cell r="BV58">
            <v>0</v>
          </cell>
          <cell r="BW58">
            <v>1</v>
          </cell>
          <cell r="BX58">
            <v>0</v>
          </cell>
          <cell r="BY58">
            <v>0</v>
          </cell>
          <cell r="BZ58">
            <v>0</v>
          </cell>
          <cell r="CA58">
            <v>0</v>
          </cell>
          <cell r="CB58">
            <v>0</v>
          </cell>
          <cell r="CC58">
            <v>0</v>
          </cell>
          <cell r="CD58">
            <v>0</v>
          </cell>
          <cell r="CE58">
            <v>0</v>
          </cell>
        </row>
        <row r="59">
          <cell r="A59" t="str">
            <v>避難生活</v>
          </cell>
          <cell r="B59">
            <v>50</v>
          </cell>
          <cell r="C59" t="str">
            <v>給水ポンプ</v>
          </cell>
          <cell r="F59">
            <v>7</v>
          </cell>
          <cell r="G59">
            <v>0</v>
          </cell>
          <cell r="H59">
            <v>0</v>
          </cell>
          <cell r="I59">
            <v>0</v>
          </cell>
          <cell r="J59">
            <v>0</v>
          </cell>
          <cell r="K59">
            <v>0</v>
          </cell>
          <cell r="L59">
            <v>0</v>
          </cell>
          <cell r="M59">
            <v>0</v>
          </cell>
          <cell r="N59">
            <v>0</v>
          </cell>
          <cell r="O59">
            <v>0</v>
          </cell>
          <cell r="P59">
            <v>0</v>
          </cell>
          <cell r="Q59">
            <v>0</v>
          </cell>
          <cell r="R59">
            <v>0</v>
          </cell>
          <cell r="S59">
            <v>0</v>
          </cell>
          <cell r="T59">
            <v>0</v>
          </cell>
          <cell r="U59">
            <v>6</v>
          </cell>
          <cell r="V59">
            <v>0</v>
          </cell>
          <cell r="W59">
            <v>0</v>
          </cell>
          <cell r="X59">
            <v>1</v>
          </cell>
          <cell r="Y59">
            <v>0</v>
          </cell>
          <cell r="Z59">
            <v>0</v>
          </cell>
          <cell r="AA59">
            <v>0</v>
          </cell>
          <cell r="AB59">
            <v>0</v>
          </cell>
          <cell r="AC59">
            <v>0</v>
          </cell>
          <cell r="AD59">
            <v>0</v>
          </cell>
          <cell r="AE59">
            <v>0</v>
          </cell>
          <cell r="AF59">
            <v>0</v>
          </cell>
          <cell r="AG59">
            <v>0</v>
          </cell>
          <cell r="AH59">
            <v>0</v>
          </cell>
          <cell r="AI59">
            <v>0</v>
          </cell>
          <cell r="AJ59">
            <v>0</v>
          </cell>
          <cell r="AK59">
            <v>0</v>
          </cell>
          <cell r="AL59">
            <v>0</v>
          </cell>
          <cell r="AM59">
            <v>0</v>
          </cell>
          <cell r="AN59">
            <v>0</v>
          </cell>
          <cell r="AO59">
            <v>0</v>
          </cell>
          <cell r="AP59">
            <v>0</v>
          </cell>
          <cell r="AQ59">
            <v>0</v>
          </cell>
          <cell r="AR59">
            <v>0</v>
          </cell>
          <cell r="AS59">
            <v>0</v>
          </cell>
          <cell r="AT59">
            <v>0</v>
          </cell>
          <cell r="AU59">
            <v>0</v>
          </cell>
          <cell r="AV59">
            <v>0</v>
          </cell>
          <cell r="AW59">
            <v>0</v>
          </cell>
          <cell r="AX59">
            <v>0</v>
          </cell>
          <cell r="AY59">
            <v>0</v>
          </cell>
          <cell r="AZ59">
            <v>0</v>
          </cell>
          <cell r="BA59">
            <v>0</v>
          </cell>
          <cell r="BB59">
            <v>0</v>
          </cell>
          <cell r="BC59">
            <v>0</v>
          </cell>
          <cell r="BD59">
            <v>0</v>
          </cell>
          <cell r="BE59">
            <v>0</v>
          </cell>
          <cell r="BF59">
            <v>0</v>
          </cell>
          <cell r="BG59">
            <v>0</v>
          </cell>
          <cell r="BH59">
            <v>0</v>
          </cell>
          <cell r="BI59">
            <v>0</v>
          </cell>
          <cell r="BJ59">
            <v>0</v>
          </cell>
          <cell r="BK59">
            <v>0</v>
          </cell>
          <cell r="BL59">
            <v>0</v>
          </cell>
          <cell r="BM59">
            <v>0</v>
          </cell>
          <cell r="BN59">
            <v>0</v>
          </cell>
          <cell r="BO59">
            <v>0</v>
          </cell>
          <cell r="BP59">
            <v>0</v>
          </cell>
          <cell r="BQ59">
            <v>0</v>
          </cell>
          <cell r="BR59">
            <v>0</v>
          </cell>
          <cell r="BS59">
            <v>0</v>
          </cell>
          <cell r="BT59">
            <v>0</v>
          </cell>
          <cell r="BU59">
            <v>0</v>
          </cell>
          <cell r="BV59">
            <v>0</v>
          </cell>
          <cell r="BW59">
            <v>0</v>
          </cell>
          <cell r="BX59">
            <v>0</v>
          </cell>
          <cell r="BY59">
            <v>0</v>
          </cell>
          <cell r="BZ59">
            <v>0</v>
          </cell>
          <cell r="CA59">
            <v>0</v>
          </cell>
          <cell r="CB59">
            <v>0</v>
          </cell>
          <cell r="CC59">
            <v>0</v>
          </cell>
          <cell r="CD59">
            <v>0</v>
          </cell>
          <cell r="CE59">
            <v>0</v>
          </cell>
        </row>
        <row r="60">
          <cell r="A60" t="str">
            <v>避難生活</v>
          </cell>
          <cell r="B60">
            <v>51</v>
          </cell>
          <cell r="C60" t="str">
            <v>給水容器（ポリタンク・給水袋等）</v>
          </cell>
          <cell r="F60">
            <v>1389</v>
          </cell>
          <cell r="G60">
            <v>4</v>
          </cell>
          <cell r="H60">
            <v>2</v>
          </cell>
          <cell r="I60">
            <v>2</v>
          </cell>
          <cell r="J60">
            <v>0</v>
          </cell>
          <cell r="K60">
            <v>4</v>
          </cell>
          <cell r="L60">
            <v>38</v>
          </cell>
          <cell r="M60">
            <v>2</v>
          </cell>
          <cell r="N60">
            <v>9</v>
          </cell>
          <cell r="O60">
            <v>39</v>
          </cell>
          <cell r="P60">
            <v>1</v>
          </cell>
          <cell r="Q60">
            <v>5</v>
          </cell>
          <cell r="R60">
            <v>0</v>
          </cell>
          <cell r="S60">
            <v>0</v>
          </cell>
          <cell r="T60">
            <v>5</v>
          </cell>
          <cell r="U60">
            <v>6</v>
          </cell>
          <cell r="V60">
            <v>0</v>
          </cell>
          <cell r="W60">
            <v>0</v>
          </cell>
          <cell r="X60">
            <v>124</v>
          </cell>
          <cell r="Y60">
            <v>205</v>
          </cell>
          <cell r="Z60">
            <v>42</v>
          </cell>
          <cell r="AA60">
            <v>6</v>
          </cell>
          <cell r="AB60">
            <v>5</v>
          </cell>
          <cell r="AC60">
            <v>2</v>
          </cell>
          <cell r="AD60">
            <v>2</v>
          </cell>
          <cell r="AE60">
            <v>1</v>
          </cell>
          <cell r="AF60">
            <v>0</v>
          </cell>
          <cell r="AG60">
            <v>14</v>
          </cell>
          <cell r="AH60">
            <v>0</v>
          </cell>
          <cell r="AI60">
            <v>0</v>
          </cell>
          <cell r="AJ60">
            <v>22</v>
          </cell>
          <cell r="AK60">
            <v>2</v>
          </cell>
          <cell r="AL60">
            <v>0</v>
          </cell>
          <cell r="AM60">
            <v>0</v>
          </cell>
          <cell r="AN60">
            <v>3</v>
          </cell>
          <cell r="AO60">
            <v>5</v>
          </cell>
          <cell r="AP60">
            <v>3</v>
          </cell>
          <cell r="AQ60">
            <v>0</v>
          </cell>
          <cell r="AR60">
            <v>0</v>
          </cell>
          <cell r="AS60">
            <v>5</v>
          </cell>
          <cell r="AT60">
            <v>400</v>
          </cell>
          <cell r="AU60">
            <v>0</v>
          </cell>
          <cell r="AV60">
            <v>24</v>
          </cell>
          <cell r="AW60">
            <v>10</v>
          </cell>
          <cell r="AX60">
            <v>0</v>
          </cell>
          <cell r="AY60">
            <v>50</v>
          </cell>
          <cell r="AZ60">
            <v>0</v>
          </cell>
          <cell r="BA60">
            <v>1</v>
          </cell>
          <cell r="BB60">
            <v>2</v>
          </cell>
          <cell r="BC60">
            <v>16</v>
          </cell>
          <cell r="BD60">
            <v>3</v>
          </cell>
          <cell r="BE60">
            <v>0</v>
          </cell>
          <cell r="BF60">
            <v>0</v>
          </cell>
          <cell r="BG60">
            <v>10</v>
          </cell>
          <cell r="BH60">
            <v>2</v>
          </cell>
          <cell r="BI60">
            <v>6</v>
          </cell>
          <cell r="BJ60">
            <v>8</v>
          </cell>
          <cell r="BK60">
            <v>11</v>
          </cell>
          <cell r="BL60">
            <v>0</v>
          </cell>
          <cell r="BM60">
            <v>5</v>
          </cell>
          <cell r="BN60">
            <v>130</v>
          </cell>
          <cell r="BO60">
            <v>0</v>
          </cell>
          <cell r="BP60">
            <v>2</v>
          </cell>
          <cell r="BQ60">
            <v>0</v>
          </cell>
          <cell r="BR60">
            <v>5</v>
          </cell>
          <cell r="BS60">
            <v>100</v>
          </cell>
          <cell r="BT60">
            <v>8</v>
          </cell>
          <cell r="BU60">
            <v>20</v>
          </cell>
          <cell r="BV60">
            <v>10</v>
          </cell>
          <cell r="BW60">
            <v>0</v>
          </cell>
          <cell r="BX60">
            <v>3</v>
          </cell>
          <cell r="BY60">
            <v>0</v>
          </cell>
          <cell r="BZ60">
            <v>2</v>
          </cell>
          <cell r="CA60">
            <v>3</v>
          </cell>
          <cell r="CB60">
            <v>0</v>
          </cell>
          <cell r="CC60">
            <v>0</v>
          </cell>
          <cell r="CD60">
            <v>0</v>
          </cell>
          <cell r="CE60">
            <v>8</v>
          </cell>
        </row>
        <row r="61">
          <cell r="A61" t="str">
            <v>避難生活</v>
          </cell>
          <cell r="B61">
            <v>52</v>
          </cell>
          <cell r="C61" t="str">
            <v>受水槽</v>
          </cell>
          <cell r="F61">
            <v>120</v>
          </cell>
          <cell r="G61">
            <v>3</v>
          </cell>
          <cell r="H61">
            <v>1</v>
          </cell>
          <cell r="I61">
            <v>2</v>
          </cell>
          <cell r="J61">
            <v>5</v>
          </cell>
          <cell r="K61">
            <v>0</v>
          </cell>
          <cell r="L61">
            <v>2</v>
          </cell>
          <cell r="M61">
            <v>13</v>
          </cell>
          <cell r="N61">
            <v>6</v>
          </cell>
          <cell r="O61">
            <v>12</v>
          </cell>
          <cell r="P61">
            <v>7</v>
          </cell>
          <cell r="Q61">
            <v>0</v>
          </cell>
          <cell r="R61">
            <v>0</v>
          </cell>
          <cell r="S61">
            <v>2</v>
          </cell>
          <cell r="T61">
            <v>0</v>
          </cell>
          <cell r="U61">
            <v>0</v>
          </cell>
          <cell r="V61">
            <v>0</v>
          </cell>
          <cell r="W61">
            <v>5</v>
          </cell>
          <cell r="X61">
            <v>3</v>
          </cell>
          <cell r="Y61">
            <v>7</v>
          </cell>
          <cell r="Z61">
            <v>0</v>
          </cell>
          <cell r="AA61">
            <v>5</v>
          </cell>
          <cell r="AB61">
            <v>0</v>
          </cell>
          <cell r="AC61">
            <v>7</v>
          </cell>
          <cell r="AD61">
            <v>3</v>
          </cell>
          <cell r="AE61">
            <v>1</v>
          </cell>
          <cell r="AF61">
            <v>0</v>
          </cell>
          <cell r="AG61">
            <v>0</v>
          </cell>
          <cell r="AH61">
            <v>1</v>
          </cell>
          <cell r="AI61">
            <v>1</v>
          </cell>
          <cell r="AJ61">
            <v>1</v>
          </cell>
          <cell r="AK61">
            <v>3</v>
          </cell>
          <cell r="AL61">
            <v>0</v>
          </cell>
          <cell r="AM61">
            <v>0</v>
          </cell>
          <cell r="AN61">
            <v>0</v>
          </cell>
          <cell r="AO61">
            <v>1</v>
          </cell>
          <cell r="AP61">
            <v>0</v>
          </cell>
          <cell r="AQ61">
            <v>1</v>
          </cell>
          <cell r="AR61">
            <v>0</v>
          </cell>
          <cell r="AS61">
            <v>1</v>
          </cell>
          <cell r="AT61">
            <v>0</v>
          </cell>
          <cell r="AU61">
            <v>1</v>
          </cell>
          <cell r="AV61">
            <v>1</v>
          </cell>
          <cell r="AW61">
            <v>0</v>
          </cell>
          <cell r="AX61">
            <v>0</v>
          </cell>
          <cell r="AY61">
            <v>0</v>
          </cell>
          <cell r="AZ61">
            <v>0</v>
          </cell>
          <cell r="BA61">
            <v>1</v>
          </cell>
          <cell r="BB61">
            <v>0</v>
          </cell>
          <cell r="BC61">
            <v>1</v>
          </cell>
          <cell r="BD61">
            <v>0</v>
          </cell>
          <cell r="BE61">
            <v>0</v>
          </cell>
          <cell r="BF61">
            <v>0</v>
          </cell>
          <cell r="BG61">
            <v>0</v>
          </cell>
          <cell r="BH61">
            <v>3</v>
          </cell>
          <cell r="BI61">
            <v>0</v>
          </cell>
          <cell r="BJ61">
            <v>0</v>
          </cell>
          <cell r="BK61">
            <v>0</v>
          </cell>
          <cell r="BL61">
            <v>0</v>
          </cell>
          <cell r="BM61">
            <v>1</v>
          </cell>
          <cell r="BN61">
            <v>4</v>
          </cell>
          <cell r="BO61">
            <v>0</v>
          </cell>
          <cell r="BP61">
            <v>3</v>
          </cell>
          <cell r="BQ61">
            <v>0</v>
          </cell>
          <cell r="BR61">
            <v>0</v>
          </cell>
          <cell r="BS61">
            <v>0</v>
          </cell>
          <cell r="BT61">
            <v>0</v>
          </cell>
          <cell r="BU61">
            <v>1</v>
          </cell>
          <cell r="BV61">
            <v>3</v>
          </cell>
          <cell r="BW61">
            <v>1</v>
          </cell>
          <cell r="BX61">
            <v>1</v>
          </cell>
          <cell r="BY61">
            <v>1</v>
          </cell>
          <cell r="BZ61">
            <v>1</v>
          </cell>
          <cell r="CA61">
            <v>4</v>
          </cell>
          <cell r="CB61">
            <v>0</v>
          </cell>
          <cell r="CC61">
            <v>0</v>
          </cell>
          <cell r="CD61">
            <v>0</v>
          </cell>
          <cell r="CE61">
            <v>7</v>
          </cell>
        </row>
        <row r="62">
          <cell r="A62" t="str">
            <v>避難生活</v>
          </cell>
          <cell r="B62">
            <v>53</v>
          </cell>
          <cell r="C62" t="str">
            <v>工具セット</v>
          </cell>
          <cell r="F62">
            <v>79</v>
          </cell>
          <cell r="G62">
            <v>0</v>
          </cell>
          <cell r="H62">
            <v>0</v>
          </cell>
          <cell r="I62">
            <v>6</v>
          </cell>
          <cell r="J62">
            <v>0</v>
          </cell>
          <cell r="K62">
            <v>4</v>
          </cell>
          <cell r="L62">
            <v>1</v>
          </cell>
          <cell r="M62">
            <v>0</v>
          </cell>
          <cell r="N62">
            <v>3</v>
          </cell>
          <cell r="O62">
            <v>10</v>
          </cell>
          <cell r="P62">
            <v>7</v>
          </cell>
          <cell r="Q62">
            <v>0</v>
          </cell>
          <cell r="R62">
            <v>0</v>
          </cell>
          <cell r="S62">
            <v>1</v>
          </cell>
          <cell r="T62">
            <v>4</v>
          </cell>
          <cell r="U62">
            <v>0</v>
          </cell>
          <cell r="V62">
            <v>0</v>
          </cell>
          <cell r="W62">
            <v>0</v>
          </cell>
          <cell r="X62">
            <v>4</v>
          </cell>
          <cell r="Y62">
            <v>6</v>
          </cell>
          <cell r="Z62">
            <v>1</v>
          </cell>
          <cell r="AA62">
            <v>0</v>
          </cell>
          <cell r="AB62">
            <v>0</v>
          </cell>
          <cell r="AC62">
            <v>0</v>
          </cell>
          <cell r="AD62">
            <v>0</v>
          </cell>
          <cell r="AE62">
            <v>0</v>
          </cell>
          <cell r="AF62">
            <v>0</v>
          </cell>
          <cell r="AG62">
            <v>0</v>
          </cell>
          <cell r="AH62">
            <v>0</v>
          </cell>
          <cell r="AI62">
            <v>0</v>
          </cell>
          <cell r="AJ62">
            <v>1</v>
          </cell>
          <cell r="AK62">
            <v>0</v>
          </cell>
          <cell r="AL62">
            <v>0</v>
          </cell>
          <cell r="AM62">
            <v>1</v>
          </cell>
          <cell r="AN62">
            <v>2</v>
          </cell>
          <cell r="AO62">
            <v>0</v>
          </cell>
          <cell r="AP62">
            <v>2</v>
          </cell>
          <cell r="AQ62">
            <v>0</v>
          </cell>
          <cell r="AR62">
            <v>0</v>
          </cell>
          <cell r="AS62">
            <v>0</v>
          </cell>
          <cell r="AT62">
            <v>0</v>
          </cell>
          <cell r="AU62">
            <v>2</v>
          </cell>
          <cell r="AV62">
            <v>0</v>
          </cell>
          <cell r="AW62">
            <v>0</v>
          </cell>
          <cell r="AX62">
            <v>0</v>
          </cell>
          <cell r="AY62">
            <v>0</v>
          </cell>
          <cell r="AZ62">
            <v>0</v>
          </cell>
          <cell r="BA62">
            <v>2</v>
          </cell>
          <cell r="BB62">
            <v>1</v>
          </cell>
          <cell r="BC62">
            <v>1</v>
          </cell>
          <cell r="BD62">
            <v>0</v>
          </cell>
          <cell r="BE62">
            <v>0</v>
          </cell>
          <cell r="BF62">
            <v>1</v>
          </cell>
          <cell r="BG62">
            <v>0</v>
          </cell>
          <cell r="BH62">
            <v>0</v>
          </cell>
          <cell r="BI62">
            <v>0</v>
          </cell>
          <cell r="BJ62">
            <v>3</v>
          </cell>
          <cell r="BK62">
            <v>1</v>
          </cell>
          <cell r="BL62">
            <v>0</v>
          </cell>
          <cell r="BM62">
            <v>0</v>
          </cell>
          <cell r="BN62">
            <v>1</v>
          </cell>
          <cell r="BO62">
            <v>0</v>
          </cell>
          <cell r="BP62">
            <v>3</v>
          </cell>
          <cell r="BQ62">
            <v>0</v>
          </cell>
          <cell r="BR62">
            <v>0</v>
          </cell>
          <cell r="BS62">
            <v>1</v>
          </cell>
          <cell r="BT62">
            <v>1</v>
          </cell>
          <cell r="BU62">
            <v>0</v>
          </cell>
          <cell r="BV62">
            <v>0</v>
          </cell>
          <cell r="BW62">
            <v>1</v>
          </cell>
          <cell r="BX62">
            <v>1</v>
          </cell>
          <cell r="BY62">
            <v>3</v>
          </cell>
          <cell r="BZ62">
            <v>1</v>
          </cell>
          <cell r="CA62">
            <v>2</v>
          </cell>
          <cell r="CB62">
            <v>0</v>
          </cell>
          <cell r="CC62">
            <v>1</v>
          </cell>
          <cell r="CD62">
            <v>0</v>
          </cell>
          <cell r="CE62">
            <v>8</v>
          </cell>
        </row>
        <row r="63">
          <cell r="A63" t="str">
            <v>避難生活</v>
          </cell>
          <cell r="B63">
            <v>54</v>
          </cell>
          <cell r="C63" t="str">
            <v>防災用テント</v>
          </cell>
          <cell r="F63">
            <v>1067</v>
          </cell>
          <cell r="G63">
            <v>56</v>
          </cell>
          <cell r="H63">
            <v>13</v>
          </cell>
          <cell r="I63">
            <v>18</v>
          </cell>
          <cell r="J63">
            <v>19</v>
          </cell>
          <cell r="K63">
            <v>4</v>
          </cell>
          <cell r="L63">
            <v>25</v>
          </cell>
          <cell r="M63">
            <v>72</v>
          </cell>
          <cell r="N63">
            <v>12</v>
          </cell>
          <cell r="O63">
            <v>146</v>
          </cell>
          <cell r="P63">
            <v>48</v>
          </cell>
          <cell r="Q63">
            <v>56</v>
          </cell>
          <cell r="R63">
            <v>5</v>
          </cell>
          <cell r="S63">
            <v>7</v>
          </cell>
          <cell r="T63">
            <v>27</v>
          </cell>
          <cell r="U63">
            <v>0</v>
          </cell>
          <cell r="V63">
            <v>0</v>
          </cell>
          <cell r="W63">
            <v>12</v>
          </cell>
          <cell r="X63">
            <v>50</v>
          </cell>
          <cell r="Y63">
            <v>27</v>
          </cell>
          <cell r="Z63">
            <v>30</v>
          </cell>
          <cell r="AA63">
            <v>16</v>
          </cell>
          <cell r="AB63">
            <v>13</v>
          </cell>
          <cell r="AC63">
            <v>54</v>
          </cell>
          <cell r="AD63">
            <v>7</v>
          </cell>
          <cell r="AE63">
            <v>5</v>
          </cell>
          <cell r="AF63">
            <v>7</v>
          </cell>
          <cell r="AG63">
            <v>6</v>
          </cell>
          <cell r="AH63">
            <v>9</v>
          </cell>
          <cell r="AI63">
            <v>5</v>
          </cell>
          <cell r="AJ63">
            <v>5</v>
          </cell>
          <cell r="AK63">
            <v>3</v>
          </cell>
          <cell r="AL63">
            <v>3</v>
          </cell>
          <cell r="AM63">
            <v>2</v>
          </cell>
          <cell r="AN63">
            <v>8</v>
          </cell>
          <cell r="AO63">
            <v>8</v>
          </cell>
          <cell r="AP63">
            <v>1</v>
          </cell>
          <cell r="AQ63">
            <v>9</v>
          </cell>
          <cell r="AR63">
            <v>2</v>
          </cell>
          <cell r="AS63">
            <v>4</v>
          </cell>
          <cell r="AT63">
            <v>5</v>
          </cell>
          <cell r="AU63">
            <v>7</v>
          </cell>
          <cell r="AV63">
            <v>11</v>
          </cell>
          <cell r="AW63">
            <v>0</v>
          </cell>
          <cell r="AX63">
            <v>2</v>
          </cell>
          <cell r="AY63">
            <v>4</v>
          </cell>
          <cell r="AZ63">
            <v>7</v>
          </cell>
          <cell r="BA63">
            <v>22</v>
          </cell>
          <cell r="BB63">
            <v>6</v>
          </cell>
          <cell r="BC63">
            <v>8</v>
          </cell>
          <cell r="BD63">
            <v>6</v>
          </cell>
          <cell r="BE63">
            <v>6</v>
          </cell>
          <cell r="BF63">
            <v>8</v>
          </cell>
          <cell r="BG63">
            <v>1</v>
          </cell>
          <cell r="BH63">
            <v>12</v>
          </cell>
          <cell r="BI63">
            <v>7</v>
          </cell>
          <cell r="BJ63">
            <v>2</v>
          </cell>
          <cell r="BK63">
            <v>2</v>
          </cell>
          <cell r="BL63">
            <v>2</v>
          </cell>
          <cell r="BM63">
            <v>2</v>
          </cell>
          <cell r="BN63">
            <v>2</v>
          </cell>
          <cell r="BO63">
            <v>5</v>
          </cell>
          <cell r="BP63">
            <v>1</v>
          </cell>
          <cell r="BQ63">
            <v>5</v>
          </cell>
          <cell r="BR63">
            <v>44</v>
          </cell>
          <cell r="BS63">
            <v>8</v>
          </cell>
          <cell r="BT63">
            <v>3</v>
          </cell>
          <cell r="BU63">
            <v>8</v>
          </cell>
          <cell r="BV63">
            <v>0</v>
          </cell>
          <cell r="BW63">
            <v>7</v>
          </cell>
          <cell r="BX63">
            <v>1</v>
          </cell>
          <cell r="BY63">
            <v>6</v>
          </cell>
          <cell r="BZ63">
            <v>4</v>
          </cell>
          <cell r="CA63">
            <v>17</v>
          </cell>
          <cell r="CB63">
            <v>2</v>
          </cell>
          <cell r="CC63">
            <v>21</v>
          </cell>
          <cell r="CD63">
            <v>19</v>
          </cell>
          <cell r="CE63">
            <v>70</v>
          </cell>
        </row>
        <row r="64">
          <cell r="A64" t="str">
            <v>避難生活</v>
          </cell>
          <cell r="B64">
            <v>55</v>
          </cell>
          <cell r="C64" t="str">
            <v>防災テント用品</v>
          </cell>
          <cell r="F64">
            <v>719</v>
          </cell>
          <cell r="G64">
            <v>0</v>
          </cell>
          <cell r="H64">
            <v>0</v>
          </cell>
          <cell r="I64">
            <v>0</v>
          </cell>
          <cell r="J64">
            <v>0</v>
          </cell>
          <cell r="K64">
            <v>0</v>
          </cell>
          <cell r="L64">
            <v>0</v>
          </cell>
          <cell r="M64">
            <v>0</v>
          </cell>
          <cell r="N64">
            <v>5</v>
          </cell>
          <cell r="O64">
            <v>178</v>
          </cell>
          <cell r="P64">
            <v>0</v>
          </cell>
          <cell r="Q64">
            <v>0</v>
          </cell>
          <cell r="R64">
            <v>0</v>
          </cell>
          <cell r="S64">
            <v>0</v>
          </cell>
          <cell r="T64">
            <v>449</v>
          </cell>
          <cell r="U64">
            <v>18</v>
          </cell>
          <cell r="V64">
            <v>0</v>
          </cell>
          <cell r="W64">
            <v>0</v>
          </cell>
          <cell r="X64">
            <v>0</v>
          </cell>
          <cell r="Y64">
            <v>0</v>
          </cell>
          <cell r="Z64">
            <v>0</v>
          </cell>
          <cell r="AA64">
            <v>6</v>
          </cell>
          <cell r="AB64">
            <v>0</v>
          </cell>
          <cell r="AC64">
            <v>0</v>
          </cell>
          <cell r="AD64">
            <v>0</v>
          </cell>
          <cell r="AE64">
            <v>0</v>
          </cell>
          <cell r="AF64">
            <v>0</v>
          </cell>
          <cell r="AG64">
            <v>0</v>
          </cell>
          <cell r="AH64">
            <v>0</v>
          </cell>
          <cell r="AI64">
            <v>0</v>
          </cell>
          <cell r="AJ64">
            <v>0</v>
          </cell>
          <cell r="AK64">
            <v>0</v>
          </cell>
          <cell r="AL64">
            <v>0</v>
          </cell>
          <cell r="AM64">
            <v>0</v>
          </cell>
          <cell r="AN64">
            <v>0</v>
          </cell>
          <cell r="AO64">
            <v>0</v>
          </cell>
          <cell r="AP64">
            <v>0</v>
          </cell>
          <cell r="AQ64">
            <v>0</v>
          </cell>
          <cell r="AR64">
            <v>0</v>
          </cell>
          <cell r="AS64">
            <v>0</v>
          </cell>
          <cell r="AT64">
            <v>0</v>
          </cell>
          <cell r="AU64">
            <v>0</v>
          </cell>
          <cell r="AV64">
            <v>0</v>
          </cell>
          <cell r="AW64">
            <v>5</v>
          </cell>
          <cell r="AX64">
            <v>0</v>
          </cell>
          <cell r="AY64">
            <v>0</v>
          </cell>
          <cell r="AZ64">
            <v>2</v>
          </cell>
          <cell r="BA64">
            <v>0</v>
          </cell>
          <cell r="BB64">
            <v>4</v>
          </cell>
          <cell r="BC64">
            <v>0</v>
          </cell>
          <cell r="BD64">
            <v>0</v>
          </cell>
          <cell r="BE64">
            <v>0</v>
          </cell>
          <cell r="BF64">
            <v>0</v>
          </cell>
          <cell r="BG64">
            <v>0</v>
          </cell>
          <cell r="BH64">
            <v>0</v>
          </cell>
          <cell r="BI64">
            <v>0</v>
          </cell>
          <cell r="BJ64">
            <v>0</v>
          </cell>
          <cell r="BK64">
            <v>0</v>
          </cell>
          <cell r="BL64">
            <v>0</v>
          </cell>
          <cell r="BM64">
            <v>0</v>
          </cell>
          <cell r="BN64">
            <v>0</v>
          </cell>
          <cell r="BO64">
            <v>0</v>
          </cell>
          <cell r="BP64">
            <v>0</v>
          </cell>
          <cell r="BQ64">
            <v>0</v>
          </cell>
          <cell r="BR64">
            <v>11</v>
          </cell>
          <cell r="BS64">
            <v>15</v>
          </cell>
          <cell r="BT64">
            <v>0</v>
          </cell>
          <cell r="BU64">
            <v>0</v>
          </cell>
          <cell r="BV64">
            <v>4</v>
          </cell>
          <cell r="BW64">
            <v>0</v>
          </cell>
          <cell r="BX64">
            <v>0</v>
          </cell>
          <cell r="BY64">
            <v>0</v>
          </cell>
          <cell r="BZ64">
            <v>0</v>
          </cell>
          <cell r="CA64">
            <v>0</v>
          </cell>
          <cell r="CB64">
            <v>0</v>
          </cell>
          <cell r="CC64">
            <v>0</v>
          </cell>
          <cell r="CD64">
            <v>22</v>
          </cell>
          <cell r="CE64">
            <v>22</v>
          </cell>
        </row>
        <row r="65">
          <cell r="A65" t="str">
            <v>避難生活</v>
          </cell>
          <cell r="B65">
            <v>56</v>
          </cell>
          <cell r="C65" t="str">
            <v>簡易トイレセット</v>
          </cell>
          <cell r="F65">
            <v>5710</v>
          </cell>
          <cell r="G65">
            <v>175</v>
          </cell>
          <cell r="H65">
            <v>0</v>
          </cell>
          <cell r="I65">
            <v>17</v>
          </cell>
          <cell r="J65">
            <v>0</v>
          </cell>
          <cell r="K65">
            <v>2</v>
          </cell>
          <cell r="L65">
            <v>93</v>
          </cell>
          <cell r="M65">
            <v>0</v>
          </cell>
          <cell r="N65">
            <v>0</v>
          </cell>
          <cell r="O65">
            <v>17</v>
          </cell>
          <cell r="P65">
            <v>16</v>
          </cell>
          <cell r="Q65">
            <v>2</v>
          </cell>
          <cell r="R65">
            <v>29</v>
          </cell>
          <cell r="S65">
            <v>10</v>
          </cell>
          <cell r="T65">
            <v>24</v>
          </cell>
          <cell r="U65">
            <v>8</v>
          </cell>
          <cell r="V65">
            <v>200</v>
          </cell>
          <cell r="W65">
            <v>0</v>
          </cell>
          <cell r="X65">
            <v>96</v>
          </cell>
          <cell r="Y65">
            <v>11</v>
          </cell>
          <cell r="Z65">
            <v>13</v>
          </cell>
          <cell r="AA65">
            <v>14</v>
          </cell>
          <cell r="AB65">
            <v>63</v>
          </cell>
          <cell r="AC65">
            <v>4176</v>
          </cell>
          <cell r="AD65">
            <v>7</v>
          </cell>
          <cell r="AE65">
            <v>0</v>
          </cell>
          <cell r="AF65">
            <v>4</v>
          </cell>
          <cell r="AG65">
            <v>0</v>
          </cell>
          <cell r="AH65">
            <v>7</v>
          </cell>
          <cell r="AI65">
            <v>16</v>
          </cell>
          <cell r="AJ65">
            <v>7</v>
          </cell>
          <cell r="AK65">
            <v>0</v>
          </cell>
          <cell r="AL65">
            <v>0</v>
          </cell>
          <cell r="AM65">
            <v>0</v>
          </cell>
          <cell r="AN65">
            <v>0</v>
          </cell>
          <cell r="AO65">
            <v>0</v>
          </cell>
          <cell r="AP65">
            <v>4</v>
          </cell>
          <cell r="AQ65">
            <v>0</v>
          </cell>
          <cell r="AR65">
            <v>26</v>
          </cell>
          <cell r="AS65">
            <v>9</v>
          </cell>
          <cell r="AT65">
            <v>0</v>
          </cell>
          <cell r="AU65">
            <v>0</v>
          </cell>
          <cell r="AV65">
            <v>10</v>
          </cell>
          <cell r="AW65">
            <v>3</v>
          </cell>
          <cell r="AX65">
            <v>0</v>
          </cell>
          <cell r="AY65">
            <v>6</v>
          </cell>
          <cell r="AZ65">
            <v>8</v>
          </cell>
          <cell r="BA65">
            <v>120</v>
          </cell>
          <cell r="BB65">
            <v>9</v>
          </cell>
          <cell r="BC65">
            <v>10</v>
          </cell>
          <cell r="BD65">
            <v>0</v>
          </cell>
          <cell r="BE65">
            <v>0</v>
          </cell>
          <cell r="BF65">
            <v>4</v>
          </cell>
          <cell r="BG65">
            <v>5</v>
          </cell>
          <cell r="BH65">
            <v>6</v>
          </cell>
          <cell r="BI65">
            <v>2</v>
          </cell>
          <cell r="BJ65">
            <v>0</v>
          </cell>
          <cell r="BK65">
            <v>120</v>
          </cell>
          <cell r="BL65">
            <v>1</v>
          </cell>
          <cell r="BM65">
            <v>242</v>
          </cell>
          <cell r="BN65">
            <v>2</v>
          </cell>
          <cell r="BO65">
            <v>0</v>
          </cell>
          <cell r="BP65">
            <v>4</v>
          </cell>
          <cell r="BQ65">
            <v>3</v>
          </cell>
          <cell r="BR65">
            <v>0</v>
          </cell>
          <cell r="BS65">
            <v>9</v>
          </cell>
          <cell r="BT65">
            <v>0</v>
          </cell>
          <cell r="BU65">
            <v>8</v>
          </cell>
          <cell r="BV65">
            <v>0</v>
          </cell>
          <cell r="BW65">
            <v>6</v>
          </cell>
          <cell r="BX65">
            <v>2</v>
          </cell>
          <cell r="BY65">
            <v>11</v>
          </cell>
          <cell r="BZ65">
            <v>6</v>
          </cell>
          <cell r="CA65">
            <v>0</v>
          </cell>
          <cell r="CB65">
            <v>1</v>
          </cell>
          <cell r="CC65">
            <v>6</v>
          </cell>
          <cell r="CD65">
            <v>56</v>
          </cell>
          <cell r="CE65">
            <v>82</v>
          </cell>
        </row>
        <row r="66">
          <cell r="A66" t="str">
            <v>避難生活</v>
          </cell>
          <cell r="B66">
            <v>57</v>
          </cell>
          <cell r="C66" t="str">
            <v>自炊用品（かまど・鍋など）</v>
          </cell>
          <cell r="F66">
            <v>1062</v>
          </cell>
          <cell r="G66">
            <v>21</v>
          </cell>
          <cell r="H66">
            <v>3</v>
          </cell>
          <cell r="I66">
            <v>15</v>
          </cell>
          <cell r="J66">
            <v>5</v>
          </cell>
          <cell r="K66">
            <v>0</v>
          </cell>
          <cell r="L66">
            <v>20</v>
          </cell>
          <cell r="M66">
            <v>2</v>
          </cell>
          <cell r="N66">
            <v>31</v>
          </cell>
          <cell r="O66">
            <v>56</v>
          </cell>
          <cell r="P66">
            <v>10</v>
          </cell>
          <cell r="Q66">
            <v>23</v>
          </cell>
          <cell r="R66">
            <v>0</v>
          </cell>
          <cell r="S66">
            <v>39</v>
          </cell>
          <cell r="T66">
            <v>61</v>
          </cell>
          <cell r="U66">
            <v>12</v>
          </cell>
          <cell r="V66">
            <v>0</v>
          </cell>
          <cell r="W66">
            <v>1</v>
          </cell>
          <cell r="X66">
            <v>21</v>
          </cell>
          <cell r="Y66">
            <v>86</v>
          </cell>
          <cell r="Z66">
            <v>34</v>
          </cell>
          <cell r="AA66">
            <v>0</v>
          </cell>
          <cell r="AB66">
            <v>8</v>
          </cell>
          <cell r="AC66">
            <v>23</v>
          </cell>
          <cell r="AD66">
            <v>0</v>
          </cell>
          <cell r="AE66">
            <v>7</v>
          </cell>
          <cell r="AF66">
            <v>18</v>
          </cell>
          <cell r="AG66">
            <v>2</v>
          </cell>
          <cell r="AH66">
            <v>20</v>
          </cell>
          <cell r="AI66">
            <v>12</v>
          </cell>
          <cell r="AJ66">
            <v>9</v>
          </cell>
          <cell r="AK66">
            <v>7</v>
          </cell>
          <cell r="AL66">
            <v>0</v>
          </cell>
          <cell r="AM66">
            <v>2</v>
          </cell>
          <cell r="AN66">
            <v>11</v>
          </cell>
          <cell r="AO66">
            <v>3</v>
          </cell>
          <cell r="AP66">
            <v>9</v>
          </cell>
          <cell r="AQ66">
            <v>6</v>
          </cell>
          <cell r="AR66">
            <v>1</v>
          </cell>
          <cell r="AS66">
            <v>11</v>
          </cell>
          <cell r="AT66">
            <v>1</v>
          </cell>
          <cell r="AU66">
            <v>1</v>
          </cell>
          <cell r="AV66">
            <v>7</v>
          </cell>
          <cell r="AW66">
            <v>3</v>
          </cell>
          <cell r="AX66">
            <v>1</v>
          </cell>
          <cell r="AY66">
            <v>17</v>
          </cell>
          <cell r="AZ66">
            <v>13</v>
          </cell>
          <cell r="BA66">
            <v>18</v>
          </cell>
          <cell r="BB66">
            <v>0</v>
          </cell>
          <cell r="BC66">
            <v>9</v>
          </cell>
          <cell r="BD66">
            <v>4</v>
          </cell>
          <cell r="BE66">
            <v>0</v>
          </cell>
          <cell r="BF66">
            <v>0</v>
          </cell>
          <cell r="BG66">
            <v>0</v>
          </cell>
          <cell r="BH66">
            <v>5</v>
          </cell>
          <cell r="BI66">
            <v>29</v>
          </cell>
          <cell r="BJ66">
            <v>4</v>
          </cell>
          <cell r="BK66">
            <v>0</v>
          </cell>
          <cell r="BL66">
            <v>0</v>
          </cell>
          <cell r="BM66">
            <v>106</v>
          </cell>
          <cell r="BN66">
            <v>4</v>
          </cell>
          <cell r="BO66">
            <v>0</v>
          </cell>
          <cell r="BP66">
            <v>9</v>
          </cell>
          <cell r="BQ66">
            <v>6</v>
          </cell>
          <cell r="BR66">
            <v>66</v>
          </cell>
          <cell r="BS66">
            <v>0</v>
          </cell>
          <cell r="BT66">
            <v>7</v>
          </cell>
          <cell r="BU66">
            <v>35</v>
          </cell>
          <cell r="BV66">
            <v>0</v>
          </cell>
          <cell r="BW66">
            <v>11</v>
          </cell>
          <cell r="BX66">
            <v>6</v>
          </cell>
          <cell r="BY66">
            <v>14</v>
          </cell>
          <cell r="BZ66">
            <v>11</v>
          </cell>
          <cell r="CA66">
            <v>3</v>
          </cell>
          <cell r="CB66">
            <v>3</v>
          </cell>
          <cell r="CC66">
            <v>6</v>
          </cell>
          <cell r="CD66">
            <v>74</v>
          </cell>
          <cell r="CE66">
            <v>117</v>
          </cell>
        </row>
        <row r="67">
          <cell r="A67" t="str">
            <v>避難生活</v>
          </cell>
          <cell r="B67">
            <v>58</v>
          </cell>
          <cell r="C67" t="str">
            <v>紙オムツ</v>
          </cell>
          <cell r="F67">
            <v>1731</v>
          </cell>
          <cell r="G67">
            <v>0</v>
          </cell>
          <cell r="H67">
            <v>0</v>
          </cell>
          <cell r="I67">
            <v>0</v>
          </cell>
          <cell r="J67">
            <v>0</v>
          </cell>
          <cell r="K67">
            <v>0</v>
          </cell>
          <cell r="L67">
            <v>0</v>
          </cell>
          <cell r="M67">
            <v>0</v>
          </cell>
          <cell r="N67">
            <v>0</v>
          </cell>
          <cell r="O67">
            <v>0</v>
          </cell>
          <cell r="P67">
            <v>0</v>
          </cell>
          <cell r="Q67">
            <v>0</v>
          </cell>
          <cell r="R67">
            <v>0</v>
          </cell>
          <cell r="S67">
            <v>0</v>
          </cell>
          <cell r="T67">
            <v>351</v>
          </cell>
          <cell r="U67">
            <v>0</v>
          </cell>
          <cell r="V67">
            <v>0</v>
          </cell>
          <cell r="W67">
            <v>0</v>
          </cell>
          <cell r="X67">
            <v>0</v>
          </cell>
          <cell r="Y67">
            <v>0</v>
          </cell>
          <cell r="Z67">
            <v>0</v>
          </cell>
          <cell r="AA67">
            <v>0</v>
          </cell>
          <cell r="AB67">
            <v>8</v>
          </cell>
          <cell r="AC67">
            <v>0</v>
          </cell>
          <cell r="AD67">
            <v>60</v>
          </cell>
          <cell r="AE67">
            <v>0</v>
          </cell>
          <cell r="AF67">
            <v>0</v>
          </cell>
          <cell r="AG67">
            <v>0</v>
          </cell>
          <cell r="AH67">
            <v>96</v>
          </cell>
          <cell r="AI67">
            <v>106</v>
          </cell>
          <cell r="AJ67">
            <v>108</v>
          </cell>
          <cell r="AK67">
            <v>96</v>
          </cell>
          <cell r="AL67">
            <v>0</v>
          </cell>
          <cell r="AM67">
            <v>0</v>
          </cell>
          <cell r="AN67">
            <v>0</v>
          </cell>
          <cell r="AO67">
            <v>504</v>
          </cell>
          <cell r="AP67">
            <v>0</v>
          </cell>
          <cell r="AQ67">
            <v>0</v>
          </cell>
          <cell r="AR67">
            <v>300</v>
          </cell>
          <cell r="AS67">
            <v>0</v>
          </cell>
          <cell r="AT67">
            <v>0</v>
          </cell>
          <cell r="AU67">
            <v>0</v>
          </cell>
          <cell r="AV67">
            <v>0</v>
          </cell>
          <cell r="AW67">
            <v>0</v>
          </cell>
          <cell r="AX67">
            <v>0</v>
          </cell>
          <cell r="AY67">
            <v>0</v>
          </cell>
          <cell r="AZ67">
            <v>0</v>
          </cell>
          <cell r="BA67">
            <v>1</v>
          </cell>
          <cell r="BB67">
            <v>0</v>
          </cell>
          <cell r="BC67">
            <v>0</v>
          </cell>
          <cell r="BD67">
            <v>0</v>
          </cell>
          <cell r="BE67">
            <v>0</v>
          </cell>
          <cell r="BF67">
            <v>0</v>
          </cell>
          <cell r="BG67">
            <v>0</v>
          </cell>
          <cell r="BH67">
            <v>0</v>
          </cell>
          <cell r="BI67">
            <v>0</v>
          </cell>
          <cell r="BJ67">
            <v>100</v>
          </cell>
          <cell r="BK67">
            <v>0</v>
          </cell>
          <cell r="BL67">
            <v>0</v>
          </cell>
          <cell r="BM67">
            <v>0</v>
          </cell>
          <cell r="BN67">
            <v>0</v>
          </cell>
          <cell r="BO67">
            <v>0</v>
          </cell>
          <cell r="BP67">
            <v>1</v>
          </cell>
          <cell r="BQ67">
            <v>0</v>
          </cell>
          <cell r="BR67">
            <v>0</v>
          </cell>
          <cell r="BS67">
            <v>0</v>
          </cell>
          <cell r="BT67">
            <v>0</v>
          </cell>
          <cell r="BU67">
            <v>0</v>
          </cell>
          <cell r="BV67">
            <v>0</v>
          </cell>
          <cell r="BW67">
            <v>0</v>
          </cell>
          <cell r="BX67">
            <v>0</v>
          </cell>
          <cell r="BY67">
            <v>0</v>
          </cell>
          <cell r="BZ67">
            <v>0</v>
          </cell>
          <cell r="CA67">
            <v>0</v>
          </cell>
          <cell r="CB67">
            <v>0</v>
          </cell>
          <cell r="CC67">
            <v>0</v>
          </cell>
          <cell r="CD67">
            <v>0</v>
          </cell>
          <cell r="CE67">
            <v>0</v>
          </cell>
        </row>
        <row r="68">
          <cell r="A68" t="str">
            <v>避難生活</v>
          </cell>
          <cell r="B68">
            <v>59</v>
          </cell>
          <cell r="C68" t="str">
            <v>ビニールシート</v>
          </cell>
          <cell r="F68">
            <v>1361</v>
          </cell>
          <cell r="G68">
            <v>48</v>
          </cell>
          <cell r="H68">
            <v>21</v>
          </cell>
          <cell r="I68">
            <v>61</v>
          </cell>
          <cell r="J68">
            <v>13</v>
          </cell>
          <cell r="K68">
            <v>20</v>
          </cell>
          <cell r="L68">
            <v>42</v>
          </cell>
          <cell r="M68">
            <v>52</v>
          </cell>
          <cell r="N68">
            <v>17</v>
          </cell>
          <cell r="O68">
            <v>89</v>
          </cell>
          <cell r="P68">
            <v>91</v>
          </cell>
          <cell r="Q68">
            <v>1</v>
          </cell>
          <cell r="R68">
            <v>0</v>
          </cell>
          <cell r="S68">
            <v>2</v>
          </cell>
          <cell r="T68">
            <v>53</v>
          </cell>
          <cell r="U68">
            <v>0</v>
          </cell>
          <cell r="V68">
            <v>0</v>
          </cell>
          <cell r="W68">
            <v>0</v>
          </cell>
          <cell r="X68">
            <v>21</v>
          </cell>
          <cell r="Y68">
            <v>50</v>
          </cell>
          <cell r="Z68">
            <v>10</v>
          </cell>
          <cell r="AA68">
            <v>9</v>
          </cell>
          <cell r="AB68">
            <v>15</v>
          </cell>
          <cell r="AC68">
            <v>32</v>
          </cell>
          <cell r="AD68">
            <v>0</v>
          </cell>
          <cell r="AE68">
            <v>0</v>
          </cell>
          <cell r="AF68">
            <v>0</v>
          </cell>
          <cell r="AG68">
            <v>0</v>
          </cell>
          <cell r="AH68">
            <v>9</v>
          </cell>
          <cell r="AI68">
            <v>15</v>
          </cell>
          <cell r="AJ68">
            <v>8</v>
          </cell>
          <cell r="AK68">
            <v>3</v>
          </cell>
          <cell r="AL68">
            <v>20</v>
          </cell>
          <cell r="AM68">
            <v>2</v>
          </cell>
          <cell r="AN68">
            <v>13</v>
          </cell>
          <cell r="AO68">
            <v>5</v>
          </cell>
          <cell r="AP68">
            <v>4</v>
          </cell>
          <cell r="AQ68">
            <v>0</v>
          </cell>
          <cell r="AR68">
            <v>0</v>
          </cell>
          <cell r="AS68">
            <v>7</v>
          </cell>
          <cell r="AT68">
            <v>10</v>
          </cell>
          <cell r="AU68">
            <v>10</v>
          </cell>
          <cell r="AV68">
            <v>3</v>
          </cell>
          <cell r="AW68">
            <v>6</v>
          </cell>
          <cell r="AX68">
            <v>0</v>
          </cell>
          <cell r="AY68">
            <v>23</v>
          </cell>
          <cell r="AZ68">
            <v>0</v>
          </cell>
          <cell r="BA68">
            <v>8</v>
          </cell>
          <cell r="BB68">
            <v>20</v>
          </cell>
          <cell r="BC68">
            <v>16</v>
          </cell>
          <cell r="BD68">
            <v>2</v>
          </cell>
          <cell r="BE68">
            <v>0</v>
          </cell>
          <cell r="BF68">
            <v>2</v>
          </cell>
          <cell r="BG68">
            <v>0</v>
          </cell>
          <cell r="BH68">
            <v>17</v>
          </cell>
          <cell r="BI68">
            <v>36</v>
          </cell>
          <cell r="BJ68">
            <v>5</v>
          </cell>
          <cell r="BK68">
            <v>0</v>
          </cell>
          <cell r="BL68">
            <v>12</v>
          </cell>
          <cell r="BM68">
            <v>3</v>
          </cell>
          <cell r="BN68">
            <v>1</v>
          </cell>
          <cell r="BO68">
            <v>14</v>
          </cell>
          <cell r="BP68">
            <v>5</v>
          </cell>
          <cell r="BQ68">
            <v>0</v>
          </cell>
          <cell r="BR68">
            <v>29</v>
          </cell>
          <cell r="BS68">
            <v>22</v>
          </cell>
          <cell r="BT68">
            <v>0</v>
          </cell>
          <cell r="BU68">
            <v>6</v>
          </cell>
          <cell r="BV68">
            <v>16</v>
          </cell>
          <cell r="BW68">
            <v>18</v>
          </cell>
          <cell r="BX68">
            <v>81</v>
          </cell>
          <cell r="BY68">
            <v>6</v>
          </cell>
          <cell r="BZ68">
            <v>51</v>
          </cell>
          <cell r="CA68">
            <v>59</v>
          </cell>
          <cell r="CB68">
            <v>64</v>
          </cell>
          <cell r="CC68">
            <v>71</v>
          </cell>
          <cell r="CD68">
            <v>20</v>
          </cell>
          <cell r="CE68">
            <v>352</v>
          </cell>
        </row>
        <row r="69">
          <cell r="A69" t="str">
            <v>避難生活</v>
          </cell>
          <cell r="B69">
            <v>60</v>
          </cell>
          <cell r="C69" t="str">
            <v>ヘルメット</v>
          </cell>
          <cell r="F69">
            <v>895</v>
          </cell>
          <cell r="G69">
            <v>0</v>
          </cell>
          <cell r="H69">
            <v>0</v>
          </cell>
          <cell r="I69">
            <v>13</v>
          </cell>
          <cell r="J69">
            <v>0</v>
          </cell>
          <cell r="K69">
            <v>20</v>
          </cell>
          <cell r="L69">
            <v>196</v>
          </cell>
          <cell r="M69">
            <v>48</v>
          </cell>
          <cell r="N69">
            <v>5</v>
          </cell>
          <cell r="O69">
            <v>0</v>
          </cell>
          <cell r="P69">
            <v>56</v>
          </cell>
          <cell r="Q69">
            <v>1</v>
          </cell>
          <cell r="R69">
            <v>0</v>
          </cell>
          <cell r="S69">
            <v>3</v>
          </cell>
          <cell r="T69">
            <v>0</v>
          </cell>
          <cell r="U69">
            <v>0</v>
          </cell>
          <cell r="V69">
            <v>0</v>
          </cell>
          <cell r="W69">
            <v>0</v>
          </cell>
          <cell r="X69">
            <v>4</v>
          </cell>
          <cell r="Y69">
            <v>78</v>
          </cell>
          <cell r="Z69">
            <v>0</v>
          </cell>
          <cell r="AA69">
            <v>0</v>
          </cell>
          <cell r="AB69">
            <v>0</v>
          </cell>
          <cell r="AC69">
            <v>0</v>
          </cell>
          <cell r="AD69">
            <v>0</v>
          </cell>
          <cell r="AE69">
            <v>0</v>
          </cell>
          <cell r="AF69">
            <v>0</v>
          </cell>
          <cell r="AG69">
            <v>0</v>
          </cell>
          <cell r="AH69">
            <v>15</v>
          </cell>
          <cell r="AI69">
            <v>20</v>
          </cell>
          <cell r="AJ69">
            <v>32</v>
          </cell>
          <cell r="AK69">
            <v>23</v>
          </cell>
          <cell r="AL69">
            <v>0</v>
          </cell>
          <cell r="AM69">
            <v>0</v>
          </cell>
          <cell r="AN69">
            <v>0</v>
          </cell>
          <cell r="AO69">
            <v>23</v>
          </cell>
          <cell r="AP69">
            <v>12</v>
          </cell>
          <cell r="AQ69">
            <v>0</v>
          </cell>
          <cell r="AR69">
            <v>0</v>
          </cell>
          <cell r="AS69">
            <v>12</v>
          </cell>
          <cell r="AT69">
            <v>0</v>
          </cell>
          <cell r="AU69">
            <v>0</v>
          </cell>
          <cell r="AV69">
            <v>19</v>
          </cell>
          <cell r="AW69">
            <v>12</v>
          </cell>
          <cell r="AX69">
            <v>8</v>
          </cell>
          <cell r="AY69">
            <v>0</v>
          </cell>
          <cell r="AZ69">
            <v>0</v>
          </cell>
          <cell r="BA69">
            <v>33</v>
          </cell>
          <cell r="BB69">
            <v>28</v>
          </cell>
          <cell r="BC69">
            <v>13</v>
          </cell>
          <cell r="BD69">
            <v>1</v>
          </cell>
          <cell r="BE69">
            <v>0</v>
          </cell>
          <cell r="BF69">
            <v>4</v>
          </cell>
          <cell r="BG69">
            <v>0</v>
          </cell>
          <cell r="BH69">
            <v>12</v>
          </cell>
          <cell r="BI69">
            <v>4</v>
          </cell>
          <cell r="BJ69">
            <v>0</v>
          </cell>
          <cell r="BK69">
            <v>0</v>
          </cell>
          <cell r="BL69">
            <v>9</v>
          </cell>
          <cell r="BM69">
            <v>13</v>
          </cell>
          <cell r="BN69">
            <v>11</v>
          </cell>
          <cell r="BO69">
            <v>0</v>
          </cell>
          <cell r="BP69">
            <v>20</v>
          </cell>
          <cell r="BQ69">
            <v>0</v>
          </cell>
          <cell r="BR69">
            <v>30</v>
          </cell>
          <cell r="BS69">
            <v>8</v>
          </cell>
          <cell r="BT69">
            <v>10</v>
          </cell>
          <cell r="BU69">
            <v>0</v>
          </cell>
          <cell r="BV69">
            <v>0</v>
          </cell>
          <cell r="BW69">
            <v>0</v>
          </cell>
          <cell r="BX69">
            <v>11</v>
          </cell>
          <cell r="BY69">
            <v>13</v>
          </cell>
          <cell r="BZ69">
            <v>21</v>
          </cell>
          <cell r="CA69">
            <v>13</v>
          </cell>
          <cell r="CB69">
            <v>7</v>
          </cell>
          <cell r="CC69">
            <v>32</v>
          </cell>
          <cell r="CD69">
            <v>2</v>
          </cell>
          <cell r="CE69">
            <v>99</v>
          </cell>
        </row>
        <row r="70">
          <cell r="A70" t="str">
            <v>避難生活</v>
          </cell>
          <cell r="B70">
            <v>61</v>
          </cell>
          <cell r="C70" t="str">
            <v>ベスト・腕章・名札・ビブス</v>
          </cell>
          <cell r="F70">
            <v>150</v>
          </cell>
          <cell r="G70">
            <v>0</v>
          </cell>
          <cell r="H70">
            <v>0</v>
          </cell>
          <cell r="I70">
            <v>1</v>
          </cell>
          <cell r="J70">
            <v>0</v>
          </cell>
          <cell r="K70">
            <v>20</v>
          </cell>
          <cell r="L70">
            <v>41</v>
          </cell>
          <cell r="M70">
            <v>0</v>
          </cell>
          <cell r="N70">
            <v>2</v>
          </cell>
          <cell r="O70">
            <v>0</v>
          </cell>
          <cell r="P70">
            <v>0</v>
          </cell>
          <cell r="Q70">
            <v>1</v>
          </cell>
          <cell r="R70">
            <v>0</v>
          </cell>
          <cell r="S70">
            <v>10</v>
          </cell>
          <cell r="T70">
            <v>0</v>
          </cell>
          <cell r="U70">
            <v>0</v>
          </cell>
          <cell r="V70">
            <v>0</v>
          </cell>
          <cell r="W70">
            <v>0</v>
          </cell>
          <cell r="X70">
            <v>0</v>
          </cell>
          <cell r="Y70">
            <v>0</v>
          </cell>
          <cell r="Z70">
            <v>0</v>
          </cell>
          <cell r="AA70">
            <v>0</v>
          </cell>
          <cell r="AB70">
            <v>2</v>
          </cell>
          <cell r="AC70">
            <v>0</v>
          </cell>
          <cell r="AD70">
            <v>0</v>
          </cell>
          <cell r="AE70">
            <v>0</v>
          </cell>
          <cell r="AF70">
            <v>0</v>
          </cell>
          <cell r="AG70">
            <v>0</v>
          </cell>
          <cell r="AH70">
            <v>0</v>
          </cell>
          <cell r="AI70">
            <v>0</v>
          </cell>
          <cell r="AJ70">
            <v>0</v>
          </cell>
          <cell r="AK70">
            <v>20</v>
          </cell>
          <cell r="AL70">
            <v>0</v>
          </cell>
          <cell r="AM70">
            <v>0</v>
          </cell>
          <cell r="AN70">
            <v>0</v>
          </cell>
          <cell r="AO70">
            <v>0</v>
          </cell>
          <cell r="AP70">
            <v>0</v>
          </cell>
          <cell r="AQ70">
            <v>0</v>
          </cell>
          <cell r="AR70">
            <v>0</v>
          </cell>
          <cell r="AS70">
            <v>0</v>
          </cell>
          <cell r="AT70">
            <v>0</v>
          </cell>
          <cell r="AU70">
            <v>0</v>
          </cell>
          <cell r="AV70">
            <v>0</v>
          </cell>
          <cell r="AW70">
            <v>1</v>
          </cell>
          <cell r="AX70">
            <v>0</v>
          </cell>
          <cell r="AY70">
            <v>0</v>
          </cell>
          <cell r="AZ70">
            <v>0</v>
          </cell>
          <cell r="BA70">
            <v>16</v>
          </cell>
          <cell r="BB70">
            <v>0</v>
          </cell>
          <cell r="BC70">
            <v>0</v>
          </cell>
          <cell r="BD70">
            <v>0</v>
          </cell>
          <cell r="BE70">
            <v>0</v>
          </cell>
          <cell r="BF70">
            <v>0</v>
          </cell>
          <cell r="BG70">
            <v>0</v>
          </cell>
          <cell r="BH70">
            <v>0</v>
          </cell>
          <cell r="BI70">
            <v>0</v>
          </cell>
          <cell r="BJ70">
            <v>0</v>
          </cell>
          <cell r="BK70">
            <v>0</v>
          </cell>
          <cell r="BL70">
            <v>16</v>
          </cell>
          <cell r="BM70">
            <v>10</v>
          </cell>
          <cell r="BN70">
            <v>0</v>
          </cell>
          <cell r="BO70">
            <v>0</v>
          </cell>
          <cell r="BP70">
            <v>0</v>
          </cell>
          <cell r="BQ70">
            <v>0</v>
          </cell>
          <cell r="BR70">
            <v>0</v>
          </cell>
          <cell r="BS70">
            <v>0</v>
          </cell>
          <cell r="BT70">
            <v>0</v>
          </cell>
          <cell r="BU70">
            <v>0</v>
          </cell>
          <cell r="BV70">
            <v>0</v>
          </cell>
          <cell r="BW70">
            <v>0</v>
          </cell>
          <cell r="BX70">
            <v>2</v>
          </cell>
          <cell r="BY70">
            <v>2</v>
          </cell>
          <cell r="BZ70">
            <v>0</v>
          </cell>
          <cell r="CA70">
            <v>2</v>
          </cell>
          <cell r="CB70">
            <v>2</v>
          </cell>
          <cell r="CC70">
            <v>2</v>
          </cell>
          <cell r="CD70">
            <v>0</v>
          </cell>
          <cell r="CE70">
            <v>10</v>
          </cell>
        </row>
        <row r="71">
          <cell r="A71" t="str">
            <v>避難生活</v>
          </cell>
          <cell r="B71">
            <v>62</v>
          </cell>
          <cell r="C71" t="str">
            <v>机</v>
          </cell>
          <cell r="F71">
            <v>307</v>
          </cell>
          <cell r="G71">
            <v>0</v>
          </cell>
          <cell r="H71">
            <v>19</v>
          </cell>
          <cell r="I71">
            <v>3</v>
          </cell>
          <cell r="J71">
            <v>0</v>
          </cell>
          <cell r="K71">
            <v>0</v>
          </cell>
          <cell r="L71">
            <v>0</v>
          </cell>
          <cell r="M71">
            <v>1</v>
          </cell>
          <cell r="N71">
            <v>1</v>
          </cell>
          <cell r="O71">
            <v>36</v>
          </cell>
          <cell r="P71">
            <v>0</v>
          </cell>
          <cell r="Q71">
            <v>0</v>
          </cell>
          <cell r="R71">
            <v>0</v>
          </cell>
          <cell r="S71">
            <v>0</v>
          </cell>
          <cell r="T71">
            <v>0</v>
          </cell>
          <cell r="U71">
            <v>0</v>
          </cell>
          <cell r="V71">
            <v>0</v>
          </cell>
          <cell r="W71">
            <v>0</v>
          </cell>
          <cell r="X71">
            <v>36</v>
          </cell>
          <cell r="Y71">
            <v>31</v>
          </cell>
          <cell r="Z71">
            <v>13</v>
          </cell>
          <cell r="AA71">
            <v>0</v>
          </cell>
          <cell r="AB71">
            <v>0</v>
          </cell>
          <cell r="AC71">
            <v>3</v>
          </cell>
          <cell r="AD71">
            <v>0</v>
          </cell>
          <cell r="AE71">
            <v>4</v>
          </cell>
          <cell r="AF71">
            <v>3</v>
          </cell>
          <cell r="AG71">
            <v>0</v>
          </cell>
          <cell r="AH71">
            <v>0</v>
          </cell>
          <cell r="AI71">
            <v>0</v>
          </cell>
          <cell r="AJ71">
            <v>0</v>
          </cell>
          <cell r="AK71">
            <v>0</v>
          </cell>
          <cell r="AL71">
            <v>6</v>
          </cell>
          <cell r="AM71">
            <v>28</v>
          </cell>
          <cell r="AN71">
            <v>0</v>
          </cell>
          <cell r="AO71">
            <v>0</v>
          </cell>
          <cell r="AP71">
            <v>0</v>
          </cell>
          <cell r="AQ71">
            <v>0</v>
          </cell>
          <cell r="AR71">
            <v>0</v>
          </cell>
          <cell r="AS71">
            <v>0</v>
          </cell>
          <cell r="AT71">
            <v>14</v>
          </cell>
          <cell r="AU71">
            <v>0</v>
          </cell>
          <cell r="AV71">
            <v>5</v>
          </cell>
          <cell r="AW71">
            <v>0</v>
          </cell>
          <cell r="AX71">
            <v>0</v>
          </cell>
          <cell r="AY71">
            <v>0</v>
          </cell>
          <cell r="AZ71">
            <v>4</v>
          </cell>
          <cell r="BA71">
            <v>28</v>
          </cell>
          <cell r="BB71">
            <v>0</v>
          </cell>
          <cell r="BC71">
            <v>25</v>
          </cell>
          <cell r="BD71">
            <v>0</v>
          </cell>
          <cell r="BE71">
            <v>0</v>
          </cell>
          <cell r="BF71">
            <v>0</v>
          </cell>
          <cell r="BG71">
            <v>0</v>
          </cell>
          <cell r="BH71">
            <v>0</v>
          </cell>
          <cell r="BI71">
            <v>0</v>
          </cell>
          <cell r="BJ71">
            <v>0</v>
          </cell>
          <cell r="BK71">
            <v>0</v>
          </cell>
          <cell r="BL71">
            <v>0</v>
          </cell>
          <cell r="BM71">
            <v>0</v>
          </cell>
          <cell r="BN71">
            <v>0</v>
          </cell>
          <cell r="BO71">
            <v>4</v>
          </cell>
          <cell r="BP71">
            <v>3</v>
          </cell>
          <cell r="BQ71">
            <v>0</v>
          </cell>
          <cell r="BR71">
            <v>34</v>
          </cell>
          <cell r="BS71">
            <v>0</v>
          </cell>
          <cell r="BT71">
            <v>0</v>
          </cell>
          <cell r="BU71">
            <v>0</v>
          </cell>
          <cell r="BV71">
            <v>0</v>
          </cell>
          <cell r="BW71">
            <v>0</v>
          </cell>
          <cell r="BX71">
            <v>0</v>
          </cell>
          <cell r="BY71">
            <v>0</v>
          </cell>
          <cell r="BZ71">
            <v>0</v>
          </cell>
          <cell r="CA71">
            <v>0</v>
          </cell>
          <cell r="CB71">
            <v>0</v>
          </cell>
          <cell r="CC71">
            <v>0</v>
          </cell>
          <cell r="CD71">
            <v>6</v>
          </cell>
          <cell r="CE71">
            <v>6</v>
          </cell>
        </row>
        <row r="72">
          <cell r="A72" t="str">
            <v>避難生活</v>
          </cell>
          <cell r="B72">
            <v>63</v>
          </cell>
          <cell r="C72" t="str">
            <v>防災倉庫</v>
          </cell>
          <cell r="F72">
            <v>171</v>
          </cell>
          <cell r="G72">
            <v>6</v>
          </cell>
          <cell r="H72">
            <v>0</v>
          </cell>
          <cell r="I72">
            <v>6</v>
          </cell>
          <cell r="J72">
            <v>6</v>
          </cell>
          <cell r="K72">
            <v>4</v>
          </cell>
          <cell r="L72">
            <v>16</v>
          </cell>
          <cell r="M72">
            <v>20</v>
          </cell>
          <cell r="N72">
            <v>0</v>
          </cell>
          <cell r="O72">
            <v>0</v>
          </cell>
          <cell r="P72">
            <v>11</v>
          </cell>
          <cell r="Q72">
            <v>0</v>
          </cell>
          <cell r="R72">
            <v>0</v>
          </cell>
          <cell r="S72">
            <v>5</v>
          </cell>
          <cell r="T72">
            <v>0</v>
          </cell>
          <cell r="U72">
            <v>15</v>
          </cell>
          <cell r="V72">
            <v>0</v>
          </cell>
          <cell r="W72">
            <v>0</v>
          </cell>
          <cell r="X72">
            <v>4</v>
          </cell>
          <cell r="Y72">
            <v>15</v>
          </cell>
          <cell r="Z72">
            <v>0</v>
          </cell>
          <cell r="AA72">
            <v>10</v>
          </cell>
          <cell r="AB72">
            <v>1</v>
          </cell>
          <cell r="AC72">
            <v>0</v>
          </cell>
          <cell r="AD72">
            <v>4</v>
          </cell>
          <cell r="AE72">
            <v>1</v>
          </cell>
          <cell r="AF72">
            <v>0</v>
          </cell>
          <cell r="AG72">
            <v>0</v>
          </cell>
          <cell r="AH72">
            <v>3</v>
          </cell>
          <cell r="AI72">
            <v>0</v>
          </cell>
          <cell r="AJ72">
            <v>0</v>
          </cell>
          <cell r="AK72">
            <v>1</v>
          </cell>
          <cell r="AL72">
            <v>0</v>
          </cell>
          <cell r="AM72">
            <v>0</v>
          </cell>
          <cell r="AN72">
            <v>0</v>
          </cell>
          <cell r="AO72">
            <v>3</v>
          </cell>
          <cell r="AP72">
            <v>0</v>
          </cell>
          <cell r="AQ72">
            <v>0</v>
          </cell>
          <cell r="AR72">
            <v>0</v>
          </cell>
          <cell r="AS72">
            <v>0</v>
          </cell>
          <cell r="AT72">
            <v>0</v>
          </cell>
          <cell r="AU72">
            <v>0</v>
          </cell>
          <cell r="AV72">
            <v>0</v>
          </cell>
          <cell r="AW72">
            <v>2</v>
          </cell>
          <cell r="AX72">
            <v>0</v>
          </cell>
          <cell r="AY72">
            <v>0</v>
          </cell>
          <cell r="AZ72">
            <v>0</v>
          </cell>
          <cell r="BA72">
            <v>0</v>
          </cell>
          <cell r="BB72">
            <v>5</v>
          </cell>
          <cell r="BC72">
            <v>4</v>
          </cell>
          <cell r="BD72">
            <v>0</v>
          </cell>
          <cell r="BE72">
            <v>0</v>
          </cell>
          <cell r="BF72">
            <v>1</v>
          </cell>
          <cell r="BG72">
            <v>0</v>
          </cell>
          <cell r="BH72">
            <v>3</v>
          </cell>
          <cell r="BI72">
            <v>4</v>
          </cell>
          <cell r="BJ72">
            <v>1</v>
          </cell>
          <cell r="BK72">
            <v>0</v>
          </cell>
          <cell r="BL72">
            <v>0</v>
          </cell>
          <cell r="BM72">
            <v>1</v>
          </cell>
          <cell r="BN72">
            <v>2</v>
          </cell>
          <cell r="BO72">
            <v>0</v>
          </cell>
          <cell r="BP72">
            <v>0</v>
          </cell>
          <cell r="BQ72">
            <v>0</v>
          </cell>
          <cell r="BR72">
            <v>0</v>
          </cell>
          <cell r="BS72">
            <v>0</v>
          </cell>
          <cell r="BT72">
            <v>0</v>
          </cell>
          <cell r="BU72">
            <v>0</v>
          </cell>
          <cell r="BV72">
            <v>0</v>
          </cell>
          <cell r="BW72">
            <v>0</v>
          </cell>
          <cell r="BX72">
            <v>3</v>
          </cell>
          <cell r="BY72">
            <v>2</v>
          </cell>
          <cell r="BZ72">
            <v>2</v>
          </cell>
          <cell r="CA72">
            <v>2</v>
          </cell>
          <cell r="CB72">
            <v>4</v>
          </cell>
          <cell r="CC72">
            <v>0</v>
          </cell>
          <cell r="CD72">
            <v>4</v>
          </cell>
          <cell r="CE72">
            <v>17</v>
          </cell>
        </row>
        <row r="73">
          <cell r="A73" t="str">
            <v>避難生活</v>
          </cell>
          <cell r="B73">
            <v>64</v>
          </cell>
          <cell r="C73" t="str">
            <v>災害用パーテーション</v>
          </cell>
          <cell r="F73">
            <v>591</v>
          </cell>
          <cell r="G73">
            <v>4</v>
          </cell>
          <cell r="H73">
            <v>0</v>
          </cell>
          <cell r="I73">
            <v>0</v>
          </cell>
          <cell r="J73">
            <v>0</v>
          </cell>
          <cell r="K73">
            <v>0</v>
          </cell>
          <cell r="L73">
            <v>0</v>
          </cell>
          <cell r="M73">
            <v>0</v>
          </cell>
          <cell r="N73">
            <v>0</v>
          </cell>
          <cell r="O73">
            <v>13</v>
          </cell>
          <cell r="P73">
            <v>0</v>
          </cell>
          <cell r="Q73">
            <v>0</v>
          </cell>
          <cell r="R73">
            <v>0</v>
          </cell>
          <cell r="S73">
            <v>0</v>
          </cell>
          <cell r="T73">
            <v>3</v>
          </cell>
          <cell r="U73">
            <v>0</v>
          </cell>
          <cell r="V73">
            <v>30</v>
          </cell>
          <cell r="W73">
            <v>0</v>
          </cell>
          <cell r="X73">
            <v>0</v>
          </cell>
          <cell r="Y73">
            <v>0</v>
          </cell>
          <cell r="Z73">
            <v>2</v>
          </cell>
          <cell r="AA73">
            <v>0</v>
          </cell>
          <cell r="AB73">
            <v>0</v>
          </cell>
          <cell r="AC73">
            <v>502</v>
          </cell>
          <cell r="AD73">
            <v>0</v>
          </cell>
          <cell r="AE73">
            <v>0</v>
          </cell>
          <cell r="AF73">
            <v>0</v>
          </cell>
          <cell r="AG73">
            <v>0</v>
          </cell>
          <cell r="AH73">
            <v>0</v>
          </cell>
          <cell r="AI73">
            <v>0</v>
          </cell>
          <cell r="AJ73">
            <v>0</v>
          </cell>
          <cell r="AK73">
            <v>0</v>
          </cell>
          <cell r="AL73">
            <v>0</v>
          </cell>
          <cell r="AM73">
            <v>0</v>
          </cell>
          <cell r="AN73">
            <v>0</v>
          </cell>
          <cell r="AO73">
            <v>0</v>
          </cell>
          <cell r="AP73">
            <v>0</v>
          </cell>
          <cell r="AQ73">
            <v>0</v>
          </cell>
          <cell r="AR73">
            <v>0</v>
          </cell>
          <cell r="AS73">
            <v>0</v>
          </cell>
          <cell r="AT73">
            <v>20</v>
          </cell>
          <cell r="AU73">
            <v>0</v>
          </cell>
          <cell r="AV73">
            <v>0</v>
          </cell>
          <cell r="AW73">
            <v>0</v>
          </cell>
          <cell r="AX73">
            <v>0</v>
          </cell>
          <cell r="AY73">
            <v>1</v>
          </cell>
          <cell r="AZ73">
            <v>0</v>
          </cell>
          <cell r="BA73">
            <v>0</v>
          </cell>
          <cell r="BB73">
            <v>0</v>
          </cell>
          <cell r="BC73">
            <v>0</v>
          </cell>
          <cell r="BD73">
            <v>0</v>
          </cell>
          <cell r="BE73">
            <v>0</v>
          </cell>
          <cell r="BF73">
            <v>0</v>
          </cell>
          <cell r="BG73">
            <v>0</v>
          </cell>
          <cell r="BH73">
            <v>0</v>
          </cell>
          <cell r="BI73">
            <v>0</v>
          </cell>
          <cell r="BJ73">
            <v>0</v>
          </cell>
          <cell r="BK73">
            <v>0</v>
          </cell>
          <cell r="BL73">
            <v>3</v>
          </cell>
          <cell r="BM73">
            <v>0</v>
          </cell>
          <cell r="BN73">
            <v>0</v>
          </cell>
          <cell r="BO73">
            <v>0</v>
          </cell>
          <cell r="BP73">
            <v>1</v>
          </cell>
          <cell r="BQ73">
            <v>0</v>
          </cell>
          <cell r="BR73">
            <v>0</v>
          </cell>
          <cell r="BS73">
            <v>12</v>
          </cell>
          <cell r="BT73">
            <v>0</v>
          </cell>
          <cell r="BU73">
            <v>0</v>
          </cell>
          <cell r="BV73">
            <v>0</v>
          </cell>
          <cell r="BW73">
            <v>0</v>
          </cell>
          <cell r="BX73">
            <v>0</v>
          </cell>
          <cell r="BY73">
            <v>0</v>
          </cell>
          <cell r="BZ73">
            <v>0</v>
          </cell>
          <cell r="CA73">
            <v>0</v>
          </cell>
          <cell r="CB73">
            <v>0</v>
          </cell>
          <cell r="CC73">
            <v>0</v>
          </cell>
          <cell r="CD73">
            <v>0</v>
          </cell>
          <cell r="CE73">
            <v>0</v>
          </cell>
        </row>
        <row r="74">
          <cell r="A74" t="str">
            <v>避難生活</v>
          </cell>
          <cell r="B74">
            <v>65</v>
          </cell>
          <cell r="C74" t="str">
            <v>ベッド（段ボール、他）</v>
          </cell>
          <cell r="F74">
            <v>23</v>
          </cell>
          <cell r="G74">
            <v>0</v>
          </cell>
          <cell r="H74">
            <v>0</v>
          </cell>
          <cell r="I74">
            <v>0</v>
          </cell>
          <cell r="J74">
            <v>0</v>
          </cell>
          <cell r="K74">
            <v>0</v>
          </cell>
          <cell r="L74">
            <v>0</v>
          </cell>
          <cell r="M74">
            <v>0</v>
          </cell>
          <cell r="N74">
            <v>0</v>
          </cell>
          <cell r="O74">
            <v>3</v>
          </cell>
          <cell r="P74">
            <v>0</v>
          </cell>
          <cell r="Q74">
            <v>0</v>
          </cell>
          <cell r="R74">
            <v>0</v>
          </cell>
          <cell r="S74">
            <v>0</v>
          </cell>
          <cell r="T74">
            <v>0</v>
          </cell>
          <cell r="U74">
            <v>0</v>
          </cell>
          <cell r="V74">
            <v>0</v>
          </cell>
          <cell r="W74">
            <v>0</v>
          </cell>
          <cell r="X74">
            <v>0</v>
          </cell>
          <cell r="Y74">
            <v>0</v>
          </cell>
          <cell r="Z74">
            <v>0</v>
          </cell>
          <cell r="AA74">
            <v>0</v>
          </cell>
          <cell r="AB74">
            <v>0</v>
          </cell>
          <cell r="AC74">
            <v>0</v>
          </cell>
          <cell r="AD74">
            <v>0</v>
          </cell>
          <cell r="AE74">
            <v>0</v>
          </cell>
          <cell r="AF74">
            <v>0</v>
          </cell>
          <cell r="AG74">
            <v>0</v>
          </cell>
          <cell r="AH74">
            <v>0</v>
          </cell>
          <cell r="AI74">
            <v>0</v>
          </cell>
          <cell r="AJ74">
            <v>0</v>
          </cell>
          <cell r="AK74">
            <v>0</v>
          </cell>
          <cell r="AL74">
            <v>0</v>
          </cell>
          <cell r="AM74">
            <v>0</v>
          </cell>
          <cell r="AN74">
            <v>0</v>
          </cell>
          <cell r="AO74">
            <v>7</v>
          </cell>
          <cell r="AP74">
            <v>0</v>
          </cell>
          <cell r="AQ74">
            <v>0</v>
          </cell>
          <cell r="AR74">
            <v>0</v>
          </cell>
          <cell r="AS74">
            <v>0</v>
          </cell>
          <cell r="AT74">
            <v>10</v>
          </cell>
          <cell r="AU74">
            <v>0</v>
          </cell>
          <cell r="AV74">
            <v>0</v>
          </cell>
          <cell r="AW74">
            <v>0</v>
          </cell>
          <cell r="AX74">
            <v>0</v>
          </cell>
          <cell r="AY74">
            <v>0</v>
          </cell>
          <cell r="AZ74">
            <v>3</v>
          </cell>
          <cell r="BA74">
            <v>0</v>
          </cell>
          <cell r="BB74">
            <v>0</v>
          </cell>
          <cell r="BC74">
            <v>0</v>
          </cell>
          <cell r="BD74">
            <v>0</v>
          </cell>
          <cell r="BE74">
            <v>0</v>
          </cell>
          <cell r="BF74">
            <v>0</v>
          </cell>
          <cell r="BG74">
            <v>0</v>
          </cell>
          <cell r="BH74">
            <v>0</v>
          </cell>
          <cell r="BI74">
            <v>0</v>
          </cell>
          <cell r="BJ74">
            <v>0</v>
          </cell>
          <cell r="BK74">
            <v>0</v>
          </cell>
          <cell r="BL74">
            <v>0</v>
          </cell>
          <cell r="BM74">
            <v>0</v>
          </cell>
          <cell r="BN74">
            <v>0</v>
          </cell>
          <cell r="BO74">
            <v>0</v>
          </cell>
          <cell r="BP74">
            <v>0</v>
          </cell>
          <cell r="BQ74">
            <v>0</v>
          </cell>
          <cell r="BR74">
            <v>0</v>
          </cell>
          <cell r="BS74">
            <v>0</v>
          </cell>
          <cell r="BT74">
            <v>0</v>
          </cell>
          <cell r="BU74">
            <v>0</v>
          </cell>
          <cell r="BV74">
            <v>0</v>
          </cell>
          <cell r="BW74">
            <v>0</v>
          </cell>
          <cell r="BX74">
            <v>0</v>
          </cell>
          <cell r="BY74">
            <v>0</v>
          </cell>
          <cell r="BZ74">
            <v>0</v>
          </cell>
          <cell r="CA74">
            <v>0</v>
          </cell>
          <cell r="CB74">
            <v>0</v>
          </cell>
          <cell r="CC74">
            <v>0</v>
          </cell>
          <cell r="CD74">
            <v>0</v>
          </cell>
          <cell r="CE74">
            <v>0</v>
          </cell>
        </row>
        <row r="75">
          <cell r="A75" t="str">
            <v>避難生活</v>
          </cell>
          <cell r="B75">
            <v>66</v>
          </cell>
          <cell r="C75" t="str">
            <v>災害用トイレ用品（便座等</v>
          </cell>
          <cell r="F75">
            <v>671</v>
          </cell>
          <cell r="G75">
            <v>13</v>
          </cell>
          <cell r="H75">
            <v>0</v>
          </cell>
          <cell r="I75">
            <v>0</v>
          </cell>
          <cell r="J75">
            <v>20</v>
          </cell>
          <cell r="K75">
            <v>0</v>
          </cell>
          <cell r="L75">
            <v>0</v>
          </cell>
          <cell r="M75">
            <v>59</v>
          </cell>
          <cell r="N75">
            <v>0</v>
          </cell>
          <cell r="O75">
            <v>91</v>
          </cell>
          <cell r="P75">
            <v>0</v>
          </cell>
          <cell r="Q75">
            <v>27</v>
          </cell>
          <cell r="R75">
            <v>0</v>
          </cell>
          <cell r="S75">
            <v>0</v>
          </cell>
          <cell r="T75">
            <v>30</v>
          </cell>
          <cell r="U75">
            <v>0</v>
          </cell>
          <cell r="V75">
            <v>0</v>
          </cell>
          <cell r="W75">
            <v>3</v>
          </cell>
          <cell r="X75">
            <v>5</v>
          </cell>
          <cell r="Y75">
            <v>30</v>
          </cell>
          <cell r="Z75">
            <v>40</v>
          </cell>
          <cell r="AA75">
            <v>9</v>
          </cell>
          <cell r="AB75">
            <v>0</v>
          </cell>
          <cell r="AC75">
            <v>12</v>
          </cell>
          <cell r="AD75">
            <v>0</v>
          </cell>
          <cell r="AE75">
            <v>3</v>
          </cell>
          <cell r="AF75">
            <v>0</v>
          </cell>
          <cell r="AG75">
            <v>1</v>
          </cell>
          <cell r="AH75">
            <v>7</v>
          </cell>
          <cell r="AI75">
            <v>0</v>
          </cell>
          <cell r="AJ75">
            <v>0</v>
          </cell>
          <cell r="AK75">
            <v>2</v>
          </cell>
          <cell r="AL75">
            <v>2</v>
          </cell>
          <cell r="AM75">
            <v>10</v>
          </cell>
          <cell r="AN75">
            <v>4</v>
          </cell>
          <cell r="AO75">
            <v>0</v>
          </cell>
          <cell r="AP75">
            <v>1</v>
          </cell>
          <cell r="AQ75">
            <v>0</v>
          </cell>
          <cell r="AR75">
            <v>2</v>
          </cell>
          <cell r="AS75">
            <v>3</v>
          </cell>
          <cell r="AT75">
            <v>0</v>
          </cell>
          <cell r="AU75">
            <v>0</v>
          </cell>
          <cell r="AV75">
            <v>11</v>
          </cell>
          <cell r="AW75">
            <v>0</v>
          </cell>
          <cell r="AX75">
            <v>4</v>
          </cell>
          <cell r="AY75">
            <v>2</v>
          </cell>
          <cell r="AZ75">
            <v>6</v>
          </cell>
          <cell r="BA75">
            <v>0</v>
          </cell>
          <cell r="BB75">
            <v>1</v>
          </cell>
          <cell r="BC75">
            <v>0</v>
          </cell>
          <cell r="BD75">
            <v>0</v>
          </cell>
          <cell r="BE75">
            <v>0</v>
          </cell>
          <cell r="BF75">
            <v>0</v>
          </cell>
          <cell r="BG75">
            <v>0</v>
          </cell>
          <cell r="BH75">
            <v>1</v>
          </cell>
          <cell r="BI75">
            <v>2</v>
          </cell>
          <cell r="BJ75">
            <v>0</v>
          </cell>
          <cell r="BK75">
            <v>0</v>
          </cell>
          <cell r="BL75">
            <v>1</v>
          </cell>
          <cell r="BM75">
            <v>0</v>
          </cell>
          <cell r="BN75">
            <v>0</v>
          </cell>
          <cell r="BO75">
            <v>0</v>
          </cell>
          <cell r="BP75">
            <v>1</v>
          </cell>
          <cell r="BQ75">
            <v>0</v>
          </cell>
          <cell r="BR75">
            <v>9</v>
          </cell>
          <cell r="BS75">
            <v>0</v>
          </cell>
          <cell r="BT75">
            <v>0</v>
          </cell>
          <cell r="BU75">
            <v>2</v>
          </cell>
          <cell r="BV75">
            <v>8</v>
          </cell>
          <cell r="BW75">
            <v>3</v>
          </cell>
          <cell r="BX75">
            <v>0</v>
          </cell>
          <cell r="BY75">
            <v>0</v>
          </cell>
          <cell r="BZ75">
            <v>59</v>
          </cell>
          <cell r="CA75">
            <v>54</v>
          </cell>
          <cell r="CB75">
            <v>34</v>
          </cell>
          <cell r="CC75">
            <v>90</v>
          </cell>
          <cell r="CD75">
            <v>9</v>
          </cell>
          <cell r="CE75">
            <v>246</v>
          </cell>
        </row>
        <row r="76">
          <cell r="A76" t="str">
            <v>避難生活</v>
          </cell>
          <cell r="B76">
            <v>67</v>
          </cell>
          <cell r="C76" t="str">
            <v>災害用トイレ消耗品</v>
          </cell>
          <cell r="F76">
            <v>34213</v>
          </cell>
          <cell r="G76">
            <v>3262</v>
          </cell>
          <cell r="H76">
            <v>0</v>
          </cell>
          <cell r="I76">
            <v>218</v>
          </cell>
          <cell r="J76">
            <v>0</v>
          </cell>
          <cell r="K76">
            <v>0</v>
          </cell>
          <cell r="L76">
            <v>640</v>
          </cell>
          <cell r="M76">
            <v>5528</v>
          </cell>
          <cell r="N76">
            <v>3261</v>
          </cell>
          <cell r="O76">
            <v>2377</v>
          </cell>
          <cell r="P76">
            <v>0</v>
          </cell>
          <cell r="Q76">
            <v>134</v>
          </cell>
          <cell r="R76">
            <v>0</v>
          </cell>
          <cell r="S76">
            <v>1512</v>
          </cell>
          <cell r="T76">
            <v>2130</v>
          </cell>
          <cell r="U76">
            <v>0</v>
          </cell>
          <cell r="V76">
            <v>0</v>
          </cell>
          <cell r="W76">
            <v>0</v>
          </cell>
          <cell r="X76">
            <v>0</v>
          </cell>
          <cell r="Y76">
            <v>200</v>
          </cell>
          <cell r="Z76">
            <v>153</v>
          </cell>
          <cell r="AA76">
            <v>0</v>
          </cell>
          <cell r="AB76">
            <v>1099</v>
          </cell>
          <cell r="AC76">
            <v>0</v>
          </cell>
          <cell r="AD76">
            <v>1336</v>
          </cell>
          <cell r="AE76">
            <v>0</v>
          </cell>
          <cell r="AF76">
            <v>0</v>
          </cell>
          <cell r="AG76">
            <v>0</v>
          </cell>
          <cell r="AH76">
            <v>1052</v>
          </cell>
          <cell r="AI76">
            <v>136</v>
          </cell>
          <cell r="AJ76">
            <v>1958</v>
          </cell>
          <cell r="AK76">
            <v>232</v>
          </cell>
          <cell r="AL76">
            <v>0</v>
          </cell>
          <cell r="AM76">
            <v>0</v>
          </cell>
          <cell r="AN76">
            <v>462</v>
          </cell>
          <cell r="AO76">
            <v>140</v>
          </cell>
          <cell r="AP76">
            <v>0</v>
          </cell>
          <cell r="AQ76">
            <v>0</v>
          </cell>
          <cell r="AR76">
            <v>260</v>
          </cell>
          <cell r="AS76">
            <v>50</v>
          </cell>
          <cell r="AT76">
            <v>30</v>
          </cell>
          <cell r="AU76">
            <v>0</v>
          </cell>
          <cell r="AV76">
            <v>4000</v>
          </cell>
          <cell r="AW76">
            <v>0</v>
          </cell>
          <cell r="AX76">
            <v>5</v>
          </cell>
          <cell r="AY76">
            <v>273</v>
          </cell>
          <cell r="AZ76">
            <v>80</v>
          </cell>
          <cell r="BA76">
            <v>0</v>
          </cell>
          <cell r="BB76">
            <v>49</v>
          </cell>
          <cell r="BC76">
            <v>500</v>
          </cell>
          <cell r="BD76">
            <v>0</v>
          </cell>
          <cell r="BE76">
            <v>0</v>
          </cell>
          <cell r="BF76">
            <v>100</v>
          </cell>
          <cell r="BG76">
            <v>0</v>
          </cell>
          <cell r="BH76">
            <v>13</v>
          </cell>
          <cell r="BI76">
            <v>0</v>
          </cell>
          <cell r="BJ76">
            <v>0</v>
          </cell>
          <cell r="BK76">
            <v>120</v>
          </cell>
          <cell r="BL76">
            <v>0</v>
          </cell>
          <cell r="BM76">
            <v>620</v>
          </cell>
          <cell r="BN76">
            <v>0</v>
          </cell>
          <cell r="BO76">
            <v>0</v>
          </cell>
          <cell r="BP76">
            <v>21</v>
          </cell>
          <cell r="BQ76">
            <v>0</v>
          </cell>
          <cell r="BR76">
            <v>276</v>
          </cell>
          <cell r="BS76">
            <v>0</v>
          </cell>
          <cell r="BT76">
            <v>0</v>
          </cell>
          <cell r="BU76">
            <v>20</v>
          </cell>
          <cell r="BV76">
            <v>240</v>
          </cell>
          <cell r="BW76">
            <v>60</v>
          </cell>
          <cell r="BX76">
            <v>0</v>
          </cell>
          <cell r="BY76">
            <v>300</v>
          </cell>
          <cell r="BZ76">
            <v>50</v>
          </cell>
          <cell r="CA76">
            <v>1265</v>
          </cell>
          <cell r="CB76">
            <v>45</v>
          </cell>
          <cell r="CC76">
            <v>6</v>
          </cell>
          <cell r="CD76">
            <v>0</v>
          </cell>
          <cell r="CE76">
            <v>1666</v>
          </cell>
        </row>
        <row r="77">
          <cell r="A77" t="str">
            <v>避難生活</v>
          </cell>
          <cell r="B77">
            <v>68</v>
          </cell>
          <cell r="C77" t="str">
            <v>避難生活用品　その他(自炊用品以外）</v>
          </cell>
          <cell r="F77">
            <v>3901</v>
          </cell>
          <cell r="G77">
            <v>164</v>
          </cell>
          <cell r="H77">
            <v>0</v>
          </cell>
          <cell r="I77">
            <v>4</v>
          </cell>
          <cell r="J77">
            <v>39</v>
          </cell>
          <cell r="K77">
            <v>0</v>
          </cell>
          <cell r="L77">
            <v>0</v>
          </cell>
          <cell r="M77">
            <v>22</v>
          </cell>
          <cell r="N77">
            <v>144</v>
          </cell>
          <cell r="O77">
            <v>721</v>
          </cell>
          <cell r="P77">
            <v>0</v>
          </cell>
          <cell r="Q77">
            <v>22</v>
          </cell>
          <cell r="R77">
            <v>0</v>
          </cell>
          <cell r="S77">
            <v>7</v>
          </cell>
          <cell r="T77">
            <v>81</v>
          </cell>
          <cell r="U77">
            <v>0</v>
          </cell>
          <cell r="V77">
            <v>0</v>
          </cell>
          <cell r="W77">
            <v>0</v>
          </cell>
          <cell r="X77">
            <v>169</v>
          </cell>
          <cell r="Y77">
            <v>185</v>
          </cell>
          <cell r="Z77">
            <v>237</v>
          </cell>
          <cell r="AA77">
            <v>6</v>
          </cell>
          <cell r="AB77">
            <v>81</v>
          </cell>
          <cell r="AC77">
            <v>89</v>
          </cell>
          <cell r="AD77">
            <v>0</v>
          </cell>
          <cell r="AE77">
            <v>13</v>
          </cell>
          <cell r="AF77">
            <v>0</v>
          </cell>
          <cell r="AG77">
            <v>30</v>
          </cell>
          <cell r="AH77">
            <v>0</v>
          </cell>
          <cell r="AI77">
            <v>62</v>
          </cell>
          <cell r="AJ77">
            <v>154</v>
          </cell>
          <cell r="AK77">
            <v>17</v>
          </cell>
          <cell r="AL77">
            <v>401</v>
          </cell>
          <cell r="AM77">
            <v>15</v>
          </cell>
          <cell r="AN77">
            <v>10</v>
          </cell>
          <cell r="AO77">
            <v>3</v>
          </cell>
          <cell r="AP77">
            <v>0</v>
          </cell>
          <cell r="AQ77">
            <v>40</v>
          </cell>
          <cell r="AR77">
            <v>12</v>
          </cell>
          <cell r="AS77">
            <v>1</v>
          </cell>
          <cell r="AT77">
            <v>21</v>
          </cell>
          <cell r="AU77">
            <v>0</v>
          </cell>
          <cell r="AV77">
            <v>57</v>
          </cell>
          <cell r="AW77">
            <v>0</v>
          </cell>
          <cell r="AX77">
            <v>2</v>
          </cell>
          <cell r="AY77">
            <v>21</v>
          </cell>
          <cell r="AZ77">
            <v>25</v>
          </cell>
          <cell r="BA77">
            <v>76</v>
          </cell>
          <cell r="BB77">
            <v>20</v>
          </cell>
          <cell r="BC77">
            <v>74</v>
          </cell>
          <cell r="BD77">
            <v>4</v>
          </cell>
          <cell r="BE77">
            <v>0</v>
          </cell>
          <cell r="BF77">
            <v>0</v>
          </cell>
          <cell r="BG77">
            <v>0</v>
          </cell>
          <cell r="BH77">
            <v>32</v>
          </cell>
          <cell r="BI77">
            <v>27</v>
          </cell>
          <cell r="BJ77">
            <v>3</v>
          </cell>
          <cell r="BK77">
            <v>0</v>
          </cell>
          <cell r="BL77">
            <v>10</v>
          </cell>
          <cell r="BM77">
            <v>28</v>
          </cell>
          <cell r="BN77">
            <v>2</v>
          </cell>
          <cell r="BO77">
            <v>10</v>
          </cell>
          <cell r="BP77">
            <v>127</v>
          </cell>
          <cell r="BQ77">
            <v>0</v>
          </cell>
          <cell r="BR77">
            <v>181</v>
          </cell>
          <cell r="BS77">
            <v>1</v>
          </cell>
          <cell r="BT77">
            <v>96</v>
          </cell>
          <cell r="BU77">
            <v>12</v>
          </cell>
          <cell r="BV77">
            <v>14</v>
          </cell>
          <cell r="BW77">
            <v>16</v>
          </cell>
          <cell r="BX77">
            <v>1</v>
          </cell>
          <cell r="BY77">
            <v>23</v>
          </cell>
          <cell r="BZ77">
            <v>105</v>
          </cell>
          <cell r="CA77">
            <v>11</v>
          </cell>
          <cell r="CB77">
            <v>2</v>
          </cell>
          <cell r="CC77">
            <v>17</v>
          </cell>
          <cell r="CD77">
            <v>154</v>
          </cell>
          <cell r="CE77">
            <v>313</v>
          </cell>
        </row>
        <row r="78">
          <cell r="A78" t="str">
            <v>避難生活</v>
          </cell>
          <cell r="B78">
            <v>69</v>
          </cell>
          <cell r="C78" t="str">
            <v>避難生活用品　その他（自炊用品以外）　消耗</v>
          </cell>
          <cell r="F78">
            <v>11701</v>
          </cell>
          <cell r="G78">
            <v>272</v>
          </cell>
          <cell r="H78">
            <v>0</v>
          </cell>
          <cell r="I78">
            <v>0</v>
          </cell>
          <cell r="J78">
            <v>0</v>
          </cell>
          <cell r="K78">
            <v>0</v>
          </cell>
          <cell r="L78">
            <v>0</v>
          </cell>
          <cell r="M78">
            <v>0</v>
          </cell>
          <cell r="N78">
            <v>138</v>
          </cell>
          <cell r="O78">
            <v>0</v>
          </cell>
          <cell r="P78">
            <v>0</v>
          </cell>
          <cell r="Q78">
            <v>0</v>
          </cell>
          <cell r="R78">
            <v>0</v>
          </cell>
          <cell r="S78">
            <v>0</v>
          </cell>
          <cell r="T78">
            <v>1073</v>
          </cell>
          <cell r="U78">
            <v>0</v>
          </cell>
          <cell r="V78">
            <v>0</v>
          </cell>
          <cell r="W78">
            <v>0</v>
          </cell>
          <cell r="X78">
            <v>1</v>
          </cell>
          <cell r="Y78">
            <v>100</v>
          </cell>
          <cell r="Z78">
            <v>0</v>
          </cell>
          <cell r="AA78">
            <v>0</v>
          </cell>
          <cell r="AB78">
            <v>0</v>
          </cell>
          <cell r="AC78">
            <v>0</v>
          </cell>
          <cell r="AD78">
            <v>337</v>
          </cell>
          <cell r="AE78">
            <v>12</v>
          </cell>
          <cell r="AF78">
            <v>0</v>
          </cell>
          <cell r="AG78">
            <v>89</v>
          </cell>
          <cell r="AH78">
            <v>306</v>
          </cell>
          <cell r="AI78">
            <v>473</v>
          </cell>
          <cell r="AJ78">
            <v>900</v>
          </cell>
          <cell r="AK78">
            <v>288</v>
          </cell>
          <cell r="AL78">
            <v>360</v>
          </cell>
          <cell r="AM78">
            <v>1</v>
          </cell>
          <cell r="AN78">
            <v>141</v>
          </cell>
          <cell r="AO78">
            <v>0</v>
          </cell>
          <cell r="AP78">
            <v>312</v>
          </cell>
          <cell r="AQ78">
            <v>0</v>
          </cell>
          <cell r="AR78">
            <v>800</v>
          </cell>
          <cell r="AS78">
            <v>110</v>
          </cell>
          <cell r="AT78">
            <v>0</v>
          </cell>
          <cell r="AU78">
            <v>0</v>
          </cell>
          <cell r="AV78">
            <v>0</v>
          </cell>
          <cell r="AW78">
            <v>0</v>
          </cell>
          <cell r="AX78">
            <v>108</v>
          </cell>
          <cell r="AY78">
            <v>2052</v>
          </cell>
          <cell r="AZ78">
            <v>0</v>
          </cell>
          <cell r="BA78">
            <v>4</v>
          </cell>
          <cell r="BB78">
            <v>0</v>
          </cell>
          <cell r="BC78">
            <v>639</v>
          </cell>
          <cell r="BD78">
            <v>0</v>
          </cell>
          <cell r="BE78">
            <v>0</v>
          </cell>
          <cell r="BF78">
            <v>30</v>
          </cell>
          <cell r="BG78">
            <v>0</v>
          </cell>
          <cell r="BH78">
            <v>30</v>
          </cell>
          <cell r="BI78">
            <v>32</v>
          </cell>
          <cell r="BJ78">
            <v>497</v>
          </cell>
          <cell r="BK78">
            <v>0</v>
          </cell>
          <cell r="BL78">
            <v>0</v>
          </cell>
          <cell r="BM78">
            <v>245</v>
          </cell>
          <cell r="BN78">
            <v>0</v>
          </cell>
          <cell r="BO78">
            <v>0</v>
          </cell>
          <cell r="BP78">
            <v>195</v>
          </cell>
          <cell r="BQ78">
            <v>0</v>
          </cell>
          <cell r="BR78">
            <v>1180</v>
          </cell>
          <cell r="BS78">
            <v>0</v>
          </cell>
          <cell r="BT78">
            <v>0</v>
          </cell>
          <cell r="BU78">
            <v>49</v>
          </cell>
          <cell r="BV78">
            <v>496</v>
          </cell>
          <cell r="BW78">
            <v>83</v>
          </cell>
          <cell r="BX78">
            <v>81</v>
          </cell>
          <cell r="BY78">
            <v>68</v>
          </cell>
          <cell r="BZ78">
            <v>80</v>
          </cell>
          <cell r="CA78">
            <v>0</v>
          </cell>
          <cell r="CB78">
            <v>69</v>
          </cell>
          <cell r="CC78">
            <v>0</v>
          </cell>
          <cell r="CD78">
            <v>50</v>
          </cell>
          <cell r="CE78">
            <v>348</v>
          </cell>
        </row>
        <row r="79">
          <cell r="A79" t="str">
            <v>避難生活</v>
          </cell>
          <cell r="B79">
            <v>70</v>
          </cell>
          <cell r="C79" t="str">
            <v>自炊用品　その他</v>
          </cell>
          <cell r="F79">
            <v>618</v>
          </cell>
          <cell r="G79">
            <v>0</v>
          </cell>
          <cell r="H79">
            <v>0</v>
          </cell>
          <cell r="I79">
            <v>0</v>
          </cell>
          <cell r="J79">
            <v>0</v>
          </cell>
          <cell r="K79">
            <v>0</v>
          </cell>
          <cell r="L79">
            <v>0</v>
          </cell>
          <cell r="M79">
            <v>0</v>
          </cell>
          <cell r="N79">
            <v>0</v>
          </cell>
          <cell r="O79">
            <v>0</v>
          </cell>
          <cell r="P79">
            <v>0</v>
          </cell>
          <cell r="Q79">
            <v>8</v>
          </cell>
          <cell r="R79">
            <v>0</v>
          </cell>
          <cell r="S79">
            <v>0</v>
          </cell>
          <cell r="T79">
            <v>84</v>
          </cell>
          <cell r="U79">
            <v>0</v>
          </cell>
          <cell r="V79">
            <v>0</v>
          </cell>
          <cell r="W79">
            <v>0</v>
          </cell>
          <cell r="X79">
            <v>0</v>
          </cell>
          <cell r="Y79">
            <v>156</v>
          </cell>
          <cell r="Z79">
            <v>13</v>
          </cell>
          <cell r="AA79">
            <v>4</v>
          </cell>
          <cell r="AB79">
            <v>31</v>
          </cell>
          <cell r="AC79">
            <v>6</v>
          </cell>
          <cell r="AD79">
            <v>0</v>
          </cell>
          <cell r="AE79">
            <v>4</v>
          </cell>
          <cell r="AF79">
            <v>0</v>
          </cell>
          <cell r="AG79">
            <v>0</v>
          </cell>
          <cell r="AH79">
            <v>0</v>
          </cell>
          <cell r="AI79">
            <v>0</v>
          </cell>
          <cell r="AJ79">
            <v>0</v>
          </cell>
          <cell r="AK79">
            <v>0</v>
          </cell>
          <cell r="AL79">
            <v>0</v>
          </cell>
          <cell r="AM79">
            <v>0</v>
          </cell>
          <cell r="AN79">
            <v>1</v>
          </cell>
          <cell r="AO79">
            <v>0</v>
          </cell>
          <cell r="AP79">
            <v>0</v>
          </cell>
          <cell r="AQ79">
            <v>3</v>
          </cell>
          <cell r="AR79">
            <v>121</v>
          </cell>
          <cell r="AS79">
            <v>0</v>
          </cell>
          <cell r="AT79">
            <v>2</v>
          </cell>
          <cell r="AU79">
            <v>0</v>
          </cell>
          <cell r="AV79">
            <v>0</v>
          </cell>
          <cell r="AW79">
            <v>0</v>
          </cell>
          <cell r="AX79">
            <v>0</v>
          </cell>
          <cell r="AY79">
            <v>3</v>
          </cell>
          <cell r="AZ79">
            <v>20</v>
          </cell>
          <cell r="BA79">
            <v>26</v>
          </cell>
          <cell r="BB79">
            <v>0</v>
          </cell>
          <cell r="BC79">
            <v>0</v>
          </cell>
          <cell r="BD79">
            <v>2</v>
          </cell>
          <cell r="BE79">
            <v>0</v>
          </cell>
          <cell r="BF79">
            <v>0</v>
          </cell>
          <cell r="BG79">
            <v>0</v>
          </cell>
          <cell r="BH79">
            <v>0</v>
          </cell>
          <cell r="BI79">
            <v>0</v>
          </cell>
          <cell r="BJ79">
            <v>0</v>
          </cell>
          <cell r="BK79">
            <v>0</v>
          </cell>
          <cell r="BL79">
            <v>0</v>
          </cell>
          <cell r="BM79">
            <v>0</v>
          </cell>
          <cell r="BN79">
            <v>2</v>
          </cell>
          <cell r="BO79">
            <v>0</v>
          </cell>
          <cell r="BP79">
            <v>68</v>
          </cell>
          <cell r="BQ79">
            <v>0</v>
          </cell>
          <cell r="BR79">
            <v>20</v>
          </cell>
          <cell r="BS79">
            <v>3</v>
          </cell>
          <cell r="BT79">
            <v>0</v>
          </cell>
          <cell r="BU79">
            <v>4</v>
          </cell>
          <cell r="BV79">
            <v>0</v>
          </cell>
          <cell r="BW79">
            <v>0</v>
          </cell>
          <cell r="BX79">
            <v>0</v>
          </cell>
          <cell r="BY79">
            <v>5</v>
          </cell>
          <cell r="BZ79">
            <v>32</v>
          </cell>
          <cell r="CA79">
            <v>0</v>
          </cell>
          <cell r="CB79">
            <v>0</v>
          </cell>
          <cell r="CC79">
            <v>0</v>
          </cell>
          <cell r="CD79">
            <v>0</v>
          </cell>
          <cell r="CE79">
            <v>37</v>
          </cell>
        </row>
        <row r="80">
          <cell r="A80" t="str">
            <v>避難生活</v>
          </cell>
          <cell r="B80">
            <v>71</v>
          </cell>
          <cell r="C80" t="str">
            <v>自炊用品　その他　消耗品</v>
          </cell>
          <cell r="F80">
            <v>13145</v>
          </cell>
          <cell r="G80">
            <v>15</v>
          </cell>
          <cell r="H80">
            <v>0</v>
          </cell>
          <cell r="I80">
            <v>251</v>
          </cell>
          <cell r="J80">
            <v>0</v>
          </cell>
          <cell r="K80">
            <v>0</v>
          </cell>
          <cell r="L80">
            <v>0</v>
          </cell>
          <cell r="M80">
            <v>0</v>
          </cell>
          <cell r="N80">
            <v>20</v>
          </cell>
          <cell r="O80">
            <v>18</v>
          </cell>
          <cell r="P80">
            <v>0</v>
          </cell>
          <cell r="Q80">
            <v>37</v>
          </cell>
          <cell r="R80">
            <v>0</v>
          </cell>
          <cell r="S80">
            <v>0</v>
          </cell>
          <cell r="T80">
            <v>90</v>
          </cell>
          <cell r="U80">
            <v>0</v>
          </cell>
          <cell r="V80">
            <v>0</v>
          </cell>
          <cell r="W80">
            <v>0</v>
          </cell>
          <cell r="X80">
            <v>0</v>
          </cell>
          <cell r="Y80">
            <v>155</v>
          </cell>
          <cell r="Z80">
            <v>325</v>
          </cell>
          <cell r="AA80">
            <v>0</v>
          </cell>
          <cell r="AB80">
            <v>30</v>
          </cell>
          <cell r="AC80">
            <v>0</v>
          </cell>
          <cell r="AD80">
            <v>12</v>
          </cell>
          <cell r="AE80">
            <v>1000</v>
          </cell>
          <cell r="AF80">
            <v>3</v>
          </cell>
          <cell r="AG80">
            <v>0</v>
          </cell>
          <cell r="AH80">
            <v>12</v>
          </cell>
          <cell r="AI80">
            <v>1284</v>
          </cell>
          <cell r="AJ80">
            <v>16</v>
          </cell>
          <cell r="AK80">
            <v>27</v>
          </cell>
          <cell r="AL80">
            <v>0</v>
          </cell>
          <cell r="AM80">
            <v>2</v>
          </cell>
          <cell r="AN80">
            <v>0</v>
          </cell>
          <cell r="AO80">
            <v>0</v>
          </cell>
          <cell r="AP80">
            <v>6</v>
          </cell>
          <cell r="AQ80">
            <v>1</v>
          </cell>
          <cell r="AR80">
            <v>0</v>
          </cell>
          <cell r="AS80">
            <v>0</v>
          </cell>
          <cell r="AT80">
            <v>2</v>
          </cell>
          <cell r="AU80">
            <v>0</v>
          </cell>
          <cell r="AV80">
            <v>0</v>
          </cell>
          <cell r="AW80">
            <v>0</v>
          </cell>
          <cell r="AX80">
            <v>0</v>
          </cell>
          <cell r="AY80">
            <v>1891</v>
          </cell>
          <cell r="AZ80">
            <v>3</v>
          </cell>
          <cell r="BA80">
            <v>11</v>
          </cell>
          <cell r="BB80">
            <v>27</v>
          </cell>
          <cell r="BC80">
            <v>12</v>
          </cell>
          <cell r="BD80">
            <v>0</v>
          </cell>
          <cell r="BE80">
            <v>0</v>
          </cell>
          <cell r="BF80">
            <v>6</v>
          </cell>
          <cell r="BG80">
            <v>0</v>
          </cell>
          <cell r="BH80">
            <v>11</v>
          </cell>
          <cell r="BI80">
            <v>155</v>
          </cell>
          <cell r="BJ80">
            <v>6</v>
          </cell>
          <cell r="BK80">
            <v>0</v>
          </cell>
          <cell r="BL80">
            <v>0</v>
          </cell>
          <cell r="BM80">
            <v>100</v>
          </cell>
          <cell r="BN80">
            <v>0</v>
          </cell>
          <cell r="BO80">
            <v>0</v>
          </cell>
          <cell r="BP80">
            <v>2066</v>
          </cell>
          <cell r="BQ80">
            <v>11</v>
          </cell>
          <cell r="BR80">
            <v>637</v>
          </cell>
          <cell r="BS80">
            <v>0</v>
          </cell>
          <cell r="BT80">
            <v>9</v>
          </cell>
          <cell r="BU80">
            <v>48</v>
          </cell>
          <cell r="BV80">
            <v>0</v>
          </cell>
          <cell r="BW80">
            <v>163</v>
          </cell>
          <cell r="BX80">
            <v>41</v>
          </cell>
          <cell r="BY80">
            <v>1100</v>
          </cell>
          <cell r="BZ80">
            <v>2518</v>
          </cell>
          <cell r="CA80">
            <v>1006</v>
          </cell>
          <cell r="CB80">
            <v>18</v>
          </cell>
          <cell r="CC80">
            <v>0</v>
          </cell>
          <cell r="CD80">
            <v>0</v>
          </cell>
          <cell r="CE80">
            <v>4683</v>
          </cell>
        </row>
        <row r="81">
          <cell r="A81" t="str">
            <v>避難生活</v>
          </cell>
          <cell r="B81">
            <v>72</v>
          </cell>
          <cell r="C81" t="str">
            <v>その他用品</v>
          </cell>
          <cell r="F81">
            <v>744</v>
          </cell>
          <cell r="G81">
            <v>2</v>
          </cell>
          <cell r="H81">
            <v>0</v>
          </cell>
          <cell r="I81">
            <v>0</v>
          </cell>
          <cell r="J81">
            <v>11</v>
          </cell>
          <cell r="K81">
            <v>0</v>
          </cell>
          <cell r="L81">
            <v>2</v>
          </cell>
          <cell r="M81">
            <v>25</v>
          </cell>
          <cell r="N81">
            <v>67</v>
          </cell>
          <cell r="O81">
            <v>18</v>
          </cell>
          <cell r="P81">
            <v>0</v>
          </cell>
          <cell r="Q81">
            <v>34</v>
          </cell>
          <cell r="R81">
            <v>0</v>
          </cell>
          <cell r="S81">
            <v>0</v>
          </cell>
          <cell r="T81">
            <v>20</v>
          </cell>
          <cell r="U81">
            <v>0</v>
          </cell>
          <cell r="V81">
            <v>0</v>
          </cell>
          <cell r="W81">
            <v>0</v>
          </cell>
          <cell r="X81">
            <v>80</v>
          </cell>
          <cell r="Y81">
            <v>58</v>
          </cell>
          <cell r="Z81">
            <v>13</v>
          </cell>
          <cell r="AA81">
            <v>0</v>
          </cell>
          <cell r="AB81">
            <v>1</v>
          </cell>
          <cell r="AC81">
            <v>10</v>
          </cell>
          <cell r="AD81">
            <v>1</v>
          </cell>
          <cell r="AE81">
            <v>0</v>
          </cell>
          <cell r="AF81">
            <v>0</v>
          </cell>
          <cell r="AG81">
            <v>0</v>
          </cell>
          <cell r="AH81">
            <v>9</v>
          </cell>
          <cell r="AI81">
            <v>38</v>
          </cell>
          <cell r="AJ81">
            <v>1</v>
          </cell>
          <cell r="AK81">
            <v>7</v>
          </cell>
          <cell r="AL81">
            <v>0</v>
          </cell>
          <cell r="AM81">
            <v>0</v>
          </cell>
          <cell r="AN81">
            <v>9</v>
          </cell>
          <cell r="AO81">
            <v>14</v>
          </cell>
          <cell r="AP81">
            <v>3</v>
          </cell>
          <cell r="AQ81">
            <v>12</v>
          </cell>
          <cell r="AR81">
            <v>49</v>
          </cell>
          <cell r="AS81">
            <v>2</v>
          </cell>
          <cell r="AT81">
            <v>2</v>
          </cell>
          <cell r="AU81">
            <v>0</v>
          </cell>
          <cell r="AV81">
            <v>14</v>
          </cell>
          <cell r="AW81">
            <v>0</v>
          </cell>
          <cell r="AX81">
            <v>1</v>
          </cell>
          <cell r="AY81">
            <v>17</v>
          </cell>
          <cell r="AZ81">
            <v>15</v>
          </cell>
          <cell r="BA81">
            <v>35</v>
          </cell>
          <cell r="BB81">
            <v>34</v>
          </cell>
          <cell r="BC81">
            <v>34</v>
          </cell>
          <cell r="BD81">
            <v>1</v>
          </cell>
          <cell r="BE81">
            <v>0</v>
          </cell>
          <cell r="BF81">
            <v>1</v>
          </cell>
          <cell r="BG81">
            <v>0</v>
          </cell>
          <cell r="BH81">
            <v>0</v>
          </cell>
          <cell r="BI81">
            <v>8</v>
          </cell>
          <cell r="BJ81">
            <v>1</v>
          </cell>
          <cell r="BK81">
            <v>0</v>
          </cell>
          <cell r="BL81">
            <v>0</v>
          </cell>
          <cell r="BM81">
            <v>0</v>
          </cell>
          <cell r="BN81">
            <v>4</v>
          </cell>
          <cell r="BO81">
            <v>0</v>
          </cell>
          <cell r="BP81">
            <v>20</v>
          </cell>
          <cell r="BQ81">
            <v>0</v>
          </cell>
          <cell r="BR81">
            <v>9</v>
          </cell>
          <cell r="BS81">
            <v>1</v>
          </cell>
          <cell r="BT81">
            <v>4</v>
          </cell>
          <cell r="BU81">
            <v>2</v>
          </cell>
          <cell r="BV81">
            <v>0</v>
          </cell>
          <cell r="BW81">
            <v>4</v>
          </cell>
          <cell r="BX81">
            <v>1</v>
          </cell>
          <cell r="BY81">
            <v>17</v>
          </cell>
          <cell r="BZ81">
            <v>4</v>
          </cell>
          <cell r="CA81">
            <v>14</v>
          </cell>
          <cell r="CB81">
            <v>4</v>
          </cell>
          <cell r="CC81">
            <v>11</v>
          </cell>
          <cell r="CD81">
            <v>0</v>
          </cell>
          <cell r="CE81">
            <v>51</v>
          </cell>
        </row>
        <row r="82">
          <cell r="A82" t="str">
            <v>食料</v>
          </cell>
          <cell r="B82">
            <v>73</v>
          </cell>
          <cell r="C82" t="str">
            <v>非常用食料（アルファ化米）（食）</v>
          </cell>
          <cell r="F82">
            <v>92502</v>
          </cell>
          <cell r="G82">
            <v>650</v>
          </cell>
          <cell r="H82">
            <v>0</v>
          </cell>
          <cell r="I82">
            <v>200</v>
          </cell>
          <cell r="J82">
            <v>0</v>
          </cell>
          <cell r="K82">
            <v>0</v>
          </cell>
          <cell r="L82">
            <v>2000</v>
          </cell>
          <cell r="M82">
            <v>0</v>
          </cell>
          <cell r="N82">
            <v>1550</v>
          </cell>
          <cell r="O82">
            <v>0</v>
          </cell>
          <cell r="P82">
            <v>0</v>
          </cell>
          <cell r="Q82">
            <v>0</v>
          </cell>
          <cell r="R82">
            <v>3142</v>
          </cell>
          <cell r="S82">
            <v>0</v>
          </cell>
          <cell r="T82">
            <v>2200</v>
          </cell>
          <cell r="U82">
            <v>0</v>
          </cell>
          <cell r="V82">
            <v>0</v>
          </cell>
          <cell r="W82">
            <v>0</v>
          </cell>
          <cell r="X82">
            <v>0</v>
          </cell>
          <cell r="Y82">
            <v>0</v>
          </cell>
          <cell r="Z82">
            <v>1050</v>
          </cell>
          <cell r="AA82">
            <v>0</v>
          </cell>
          <cell r="AB82">
            <v>3150</v>
          </cell>
          <cell r="AC82">
            <v>0</v>
          </cell>
          <cell r="AD82">
            <v>500</v>
          </cell>
          <cell r="AE82">
            <v>100</v>
          </cell>
          <cell r="AF82">
            <v>29</v>
          </cell>
          <cell r="AG82">
            <v>0</v>
          </cell>
          <cell r="AH82">
            <v>50</v>
          </cell>
          <cell r="AI82">
            <v>400</v>
          </cell>
          <cell r="AJ82">
            <v>550</v>
          </cell>
          <cell r="AK82">
            <v>460</v>
          </cell>
          <cell r="AL82">
            <v>200</v>
          </cell>
          <cell r="AM82">
            <v>450</v>
          </cell>
          <cell r="AN82">
            <v>200</v>
          </cell>
          <cell r="AO82">
            <v>300</v>
          </cell>
          <cell r="AP82">
            <v>50</v>
          </cell>
          <cell r="AQ82">
            <v>0</v>
          </cell>
          <cell r="AR82">
            <v>550</v>
          </cell>
          <cell r="AS82">
            <v>600</v>
          </cell>
          <cell r="AT82">
            <v>200</v>
          </cell>
          <cell r="AU82">
            <v>610</v>
          </cell>
          <cell r="AV82">
            <v>0</v>
          </cell>
          <cell r="AW82">
            <v>275</v>
          </cell>
          <cell r="AX82">
            <v>550</v>
          </cell>
          <cell r="AY82">
            <v>751</v>
          </cell>
          <cell r="AZ82">
            <v>0</v>
          </cell>
          <cell r="BA82">
            <v>1060</v>
          </cell>
          <cell r="BB82">
            <v>539</v>
          </cell>
          <cell r="BC82">
            <v>280</v>
          </cell>
          <cell r="BD82">
            <v>100</v>
          </cell>
          <cell r="BE82">
            <v>0</v>
          </cell>
          <cell r="BF82">
            <v>0</v>
          </cell>
          <cell r="BG82">
            <v>0</v>
          </cell>
          <cell r="BH82">
            <v>496</v>
          </cell>
          <cell r="BI82">
            <v>350</v>
          </cell>
          <cell r="BJ82">
            <v>0</v>
          </cell>
          <cell r="BK82">
            <v>400</v>
          </cell>
          <cell r="BL82">
            <v>0</v>
          </cell>
          <cell r="BM82">
            <v>450</v>
          </cell>
          <cell r="BN82">
            <v>0</v>
          </cell>
          <cell r="BO82">
            <v>0</v>
          </cell>
          <cell r="BP82">
            <v>0</v>
          </cell>
          <cell r="BQ82">
            <v>220</v>
          </cell>
          <cell r="BR82">
            <v>750</v>
          </cell>
          <cell r="BS82">
            <v>0</v>
          </cell>
          <cell r="BT82">
            <v>200</v>
          </cell>
          <cell r="BU82">
            <v>256</v>
          </cell>
          <cell r="BV82">
            <v>1780</v>
          </cell>
          <cell r="BW82">
            <v>120</v>
          </cell>
          <cell r="BX82">
            <v>0</v>
          </cell>
          <cell r="BY82">
            <v>0</v>
          </cell>
          <cell r="BZ82">
            <v>0</v>
          </cell>
          <cell r="CA82">
            <v>0</v>
          </cell>
          <cell r="CB82">
            <v>0</v>
          </cell>
          <cell r="CC82">
            <v>0</v>
          </cell>
          <cell r="CD82">
            <v>65384</v>
          </cell>
          <cell r="CE82">
            <v>65384</v>
          </cell>
        </row>
        <row r="83">
          <cell r="A83" t="str">
            <v>食料</v>
          </cell>
          <cell r="B83">
            <v>74</v>
          </cell>
          <cell r="C83" t="str">
            <v>非常用食料（その他）（食）</v>
          </cell>
          <cell r="F83">
            <v>22416</v>
          </cell>
          <cell r="G83">
            <v>384</v>
          </cell>
          <cell r="H83">
            <v>0</v>
          </cell>
          <cell r="I83">
            <v>0</v>
          </cell>
          <cell r="J83">
            <v>0</v>
          </cell>
          <cell r="K83">
            <v>0</v>
          </cell>
          <cell r="L83">
            <v>188</v>
          </cell>
          <cell r="M83">
            <v>0</v>
          </cell>
          <cell r="N83">
            <v>0</v>
          </cell>
          <cell r="O83">
            <v>0</v>
          </cell>
          <cell r="P83">
            <v>0</v>
          </cell>
          <cell r="Q83">
            <v>0</v>
          </cell>
          <cell r="R83">
            <v>0</v>
          </cell>
          <cell r="S83">
            <v>0</v>
          </cell>
          <cell r="T83">
            <v>708</v>
          </cell>
          <cell r="U83">
            <v>0</v>
          </cell>
          <cell r="V83">
            <v>0</v>
          </cell>
          <cell r="W83">
            <v>0</v>
          </cell>
          <cell r="X83">
            <v>0</v>
          </cell>
          <cell r="Y83">
            <v>0</v>
          </cell>
          <cell r="Z83">
            <v>144</v>
          </cell>
          <cell r="AA83">
            <v>0</v>
          </cell>
          <cell r="AB83">
            <v>554</v>
          </cell>
          <cell r="AC83">
            <v>420</v>
          </cell>
          <cell r="AD83">
            <v>976</v>
          </cell>
          <cell r="AE83">
            <v>340</v>
          </cell>
          <cell r="AF83">
            <v>4</v>
          </cell>
          <cell r="AG83">
            <v>0</v>
          </cell>
          <cell r="AH83">
            <v>670</v>
          </cell>
          <cell r="AI83">
            <v>240</v>
          </cell>
          <cell r="AJ83">
            <v>800</v>
          </cell>
          <cell r="AK83">
            <v>268</v>
          </cell>
          <cell r="AL83">
            <v>0</v>
          </cell>
          <cell r="AM83">
            <v>200</v>
          </cell>
          <cell r="AN83">
            <v>258</v>
          </cell>
          <cell r="AO83">
            <v>174</v>
          </cell>
          <cell r="AP83">
            <v>200</v>
          </cell>
          <cell r="AQ83">
            <v>0</v>
          </cell>
          <cell r="AR83">
            <v>300</v>
          </cell>
          <cell r="AS83">
            <v>60</v>
          </cell>
          <cell r="AT83">
            <v>500</v>
          </cell>
          <cell r="AU83">
            <v>656</v>
          </cell>
          <cell r="AV83">
            <v>378</v>
          </cell>
          <cell r="AW83">
            <v>11</v>
          </cell>
          <cell r="AX83">
            <v>498</v>
          </cell>
          <cell r="AY83">
            <v>178</v>
          </cell>
          <cell r="AZ83">
            <v>0</v>
          </cell>
          <cell r="BA83">
            <v>189</v>
          </cell>
          <cell r="BB83">
            <v>0</v>
          </cell>
          <cell r="BC83">
            <v>524</v>
          </cell>
          <cell r="BD83">
            <v>144</v>
          </cell>
          <cell r="BE83">
            <v>384</v>
          </cell>
          <cell r="BF83">
            <v>0</v>
          </cell>
          <cell r="BG83">
            <v>263</v>
          </cell>
          <cell r="BH83">
            <v>358</v>
          </cell>
          <cell r="BI83">
            <v>0</v>
          </cell>
          <cell r="BJ83">
            <v>640</v>
          </cell>
          <cell r="BK83">
            <v>240</v>
          </cell>
          <cell r="BL83">
            <v>0</v>
          </cell>
          <cell r="BM83">
            <v>380</v>
          </cell>
          <cell r="BN83">
            <v>0</v>
          </cell>
          <cell r="BO83">
            <v>0</v>
          </cell>
          <cell r="BP83">
            <v>156</v>
          </cell>
          <cell r="BQ83">
            <v>0</v>
          </cell>
          <cell r="BR83">
            <v>420</v>
          </cell>
          <cell r="BS83">
            <v>0</v>
          </cell>
          <cell r="BT83">
            <v>302</v>
          </cell>
          <cell r="BU83">
            <v>102</v>
          </cell>
          <cell r="BV83">
            <v>300</v>
          </cell>
          <cell r="BW83">
            <v>381</v>
          </cell>
          <cell r="BX83">
            <v>0</v>
          </cell>
          <cell r="BY83">
            <v>0</v>
          </cell>
          <cell r="BZ83">
            <v>0</v>
          </cell>
          <cell r="CA83">
            <v>0</v>
          </cell>
          <cell r="CB83">
            <v>0</v>
          </cell>
          <cell r="CC83">
            <v>0</v>
          </cell>
          <cell r="CD83">
            <v>8908</v>
          </cell>
          <cell r="CE83">
            <v>8908</v>
          </cell>
        </row>
        <row r="84">
          <cell r="A84" t="str">
            <v>食料</v>
          </cell>
          <cell r="B84">
            <v>75</v>
          </cell>
          <cell r="C84" t="str">
            <v>非常用飲料水（L)</v>
          </cell>
          <cell r="F84">
            <v>18041.8</v>
          </cell>
          <cell r="G84">
            <v>1944</v>
          </cell>
          <cell r="H84">
            <v>0</v>
          </cell>
          <cell r="I84">
            <v>138</v>
          </cell>
          <cell r="J84">
            <v>0</v>
          </cell>
          <cell r="K84">
            <v>0</v>
          </cell>
          <cell r="L84">
            <v>600</v>
          </cell>
          <cell r="M84">
            <v>0</v>
          </cell>
          <cell r="N84">
            <v>0</v>
          </cell>
          <cell r="O84">
            <v>0</v>
          </cell>
          <cell r="P84">
            <v>0</v>
          </cell>
          <cell r="Q84">
            <v>0</v>
          </cell>
          <cell r="R84">
            <v>1788</v>
          </cell>
          <cell r="S84">
            <v>0</v>
          </cell>
          <cell r="T84">
            <v>458</v>
          </cell>
          <cell r="U84">
            <v>0</v>
          </cell>
          <cell r="V84">
            <v>0</v>
          </cell>
          <cell r="W84">
            <v>0</v>
          </cell>
          <cell r="X84">
            <v>0</v>
          </cell>
          <cell r="Y84">
            <v>0</v>
          </cell>
          <cell r="Z84">
            <v>180</v>
          </cell>
          <cell r="AA84">
            <v>0</v>
          </cell>
          <cell r="AB84">
            <v>1008</v>
          </cell>
          <cell r="AC84">
            <v>1120</v>
          </cell>
          <cell r="AD84">
            <v>348</v>
          </cell>
          <cell r="AE84">
            <v>270</v>
          </cell>
          <cell r="AF84">
            <v>540</v>
          </cell>
          <cell r="AG84">
            <v>0</v>
          </cell>
          <cell r="AH84">
            <v>262</v>
          </cell>
          <cell r="AI84">
            <v>168</v>
          </cell>
          <cell r="AJ84">
            <v>0</v>
          </cell>
          <cell r="AK84">
            <v>188</v>
          </cell>
          <cell r="AL84">
            <v>108</v>
          </cell>
          <cell r="AM84">
            <v>264</v>
          </cell>
          <cell r="AN84">
            <v>144</v>
          </cell>
          <cell r="AO84">
            <v>228</v>
          </cell>
          <cell r="AP84">
            <v>60</v>
          </cell>
          <cell r="AQ84">
            <v>0</v>
          </cell>
          <cell r="AR84">
            <v>0</v>
          </cell>
          <cell r="AS84">
            <v>120</v>
          </cell>
          <cell r="AT84">
            <v>0</v>
          </cell>
          <cell r="AU84">
            <v>960</v>
          </cell>
          <cell r="AV84">
            <v>456</v>
          </cell>
          <cell r="AW84">
            <v>150</v>
          </cell>
          <cell r="AX84">
            <v>120</v>
          </cell>
          <cell r="AY84">
            <v>780</v>
          </cell>
          <cell r="AZ84">
            <v>0</v>
          </cell>
          <cell r="BA84">
            <v>255</v>
          </cell>
          <cell r="BB84">
            <v>264</v>
          </cell>
          <cell r="BC84">
            <v>1032</v>
          </cell>
          <cell r="BD84">
            <v>48</v>
          </cell>
          <cell r="BE84">
            <v>216</v>
          </cell>
          <cell r="BF84">
            <v>0</v>
          </cell>
          <cell r="BG84">
            <v>120</v>
          </cell>
          <cell r="BH84">
            <v>492</v>
          </cell>
          <cell r="BI84">
            <v>96</v>
          </cell>
          <cell r="BJ84">
            <v>465</v>
          </cell>
          <cell r="BK84">
            <v>240</v>
          </cell>
          <cell r="BL84">
            <v>0</v>
          </cell>
          <cell r="BM84">
            <v>648</v>
          </cell>
          <cell r="BN84">
            <v>0</v>
          </cell>
          <cell r="BO84">
            <v>0</v>
          </cell>
          <cell r="BP84">
            <v>96</v>
          </cell>
          <cell r="BQ84">
            <v>19</v>
          </cell>
          <cell r="BR84">
            <v>108</v>
          </cell>
          <cell r="BS84">
            <v>0</v>
          </cell>
          <cell r="BT84">
            <v>96</v>
          </cell>
          <cell r="BU84">
            <v>143.80000000000001</v>
          </cell>
          <cell r="BV84">
            <v>576</v>
          </cell>
          <cell r="BW84">
            <v>84</v>
          </cell>
          <cell r="BX84">
            <v>0</v>
          </cell>
          <cell r="BY84">
            <v>0</v>
          </cell>
          <cell r="BZ84">
            <v>0</v>
          </cell>
          <cell r="CA84">
            <v>0</v>
          </cell>
          <cell r="CB84">
            <v>0</v>
          </cell>
          <cell r="CC84">
            <v>0</v>
          </cell>
          <cell r="CD84">
            <v>1385</v>
          </cell>
          <cell r="CE84">
            <v>1385</v>
          </cell>
        </row>
        <row r="85">
          <cell r="A85" t="str">
            <v>その他の</v>
          </cell>
          <cell r="B85">
            <v>5</v>
          </cell>
          <cell r="C85" t="str">
            <v>情報用品</v>
          </cell>
          <cell r="F85">
            <v>0</v>
          </cell>
          <cell r="G85" t="str">
            <v>警報受信機2,災害用電話2,地域防災無線1,旗（町内・自主防災会・本部など）1</v>
          </cell>
          <cell r="H85">
            <v>0</v>
          </cell>
          <cell r="I85">
            <v>0</v>
          </cell>
          <cell r="J85">
            <v>0</v>
          </cell>
          <cell r="K85">
            <v>0</v>
          </cell>
          <cell r="L85">
            <v>0</v>
          </cell>
          <cell r="M85" t="str">
            <v>半鐘（サイレン）・笛など2,ラジオ13</v>
          </cell>
          <cell r="N85" t="str">
            <v>旗（町内・自主防災会・本部など）3</v>
          </cell>
          <cell r="O85" t="str">
            <v>スピーカースタンド2,放送機器類5,ラジオ12</v>
          </cell>
          <cell r="P85">
            <v>0</v>
          </cell>
          <cell r="Q85" t="str">
            <v>ラジオ1</v>
          </cell>
          <cell r="R85">
            <v>0</v>
          </cell>
          <cell r="S85">
            <v>0</v>
          </cell>
          <cell r="T85" t="str">
            <v>スピーカースタンド10,放送機器類3</v>
          </cell>
          <cell r="U85">
            <v>0</v>
          </cell>
          <cell r="V85">
            <v>0</v>
          </cell>
          <cell r="W85">
            <v>0</v>
          </cell>
          <cell r="X85" t="str">
            <v>スピーカースタンド1</v>
          </cell>
          <cell r="Y85" t="str">
            <v>看板・プラカード類110,スピーカースタンド1,無線機用品その他10</v>
          </cell>
          <cell r="Z85" t="str">
            <v>放送機器類2,無線機用品その他1,ラジオ1</v>
          </cell>
          <cell r="AA85" t="str">
            <v>ラジオ9</v>
          </cell>
          <cell r="AB85">
            <v>0</v>
          </cell>
          <cell r="AC85" t="str">
            <v>スピーカースタンド2,放送機器類4</v>
          </cell>
          <cell r="AD85" t="str">
            <v>ラジオ2</v>
          </cell>
          <cell r="AE85" t="str">
            <v>ラジオ2</v>
          </cell>
          <cell r="AF85" t="str">
            <v>ラジオ1</v>
          </cell>
          <cell r="AG85" t="str">
            <v>半鐘（サイレン）・笛など1</v>
          </cell>
          <cell r="AH85" t="str">
            <v>半鐘（サイレン）・笛など1</v>
          </cell>
          <cell r="AI85" t="str">
            <v>ラジカセ1</v>
          </cell>
          <cell r="AJ85" t="str">
            <v>ラジオ10</v>
          </cell>
          <cell r="AK85" t="str">
            <v>警報受信機1</v>
          </cell>
          <cell r="AL85">
            <v>0</v>
          </cell>
          <cell r="AM85">
            <v>0</v>
          </cell>
          <cell r="AN85" t="str">
            <v>半鐘（サイレン）・笛など1</v>
          </cell>
          <cell r="AO85" t="str">
            <v>警報受信機1,ラジオ2</v>
          </cell>
          <cell r="AP85">
            <v>0</v>
          </cell>
          <cell r="AQ85">
            <v>0</v>
          </cell>
          <cell r="AR85" t="str">
            <v>カウンター(数取り器)6,ラジオ付き懐中電灯2</v>
          </cell>
          <cell r="AS85" t="str">
            <v>旗（町内・自主防災会・本部など）1,ラジオ1</v>
          </cell>
          <cell r="AT85" t="str">
            <v>避難者集計確認ボード12</v>
          </cell>
          <cell r="AU85">
            <v>0</v>
          </cell>
          <cell r="AV85" t="str">
            <v>警報受信機5,旗（町内・自主防災会・本部など）1,半鐘（サイレン）・笛など1,ラジオ4,ラジオ付き懐中電灯1</v>
          </cell>
          <cell r="AW85">
            <v>0</v>
          </cell>
          <cell r="AY85" t="str">
            <v>ラジオ付き懐中電灯1</v>
          </cell>
          <cell r="AZ85" t="str">
            <v>ラジオ1</v>
          </cell>
          <cell r="BA85" t="str">
            <v>看板・プラカード類12,半鐘（サイレン）・笛など1,ラジオ2</v>
          </cell>
          <cell r="BB85" t="str">
            <v>旗（町内・自主防災会・本部など）190</v>
          </cell>
          <cell r="BC85" t="str">
            <v>ラジカセ2</v>
          </cell>
          <cell r="BD85" t="str">
            <v>半鐘（サイレン）・笛など5,ラジオ付き懐中電灯2</v>
          </cell>
          <cell r="BE85">
            <v>0</v>
          </cell>
          <cell r="BF85" t="str">
            <v>ラジオ2</v>
          </cell>
          <cell r="BG85">
            <v>0</v>
          </cell>
          <cell r="BH85" t="str">
            <v>地域防災無線1,半鐘（サイレン）・笛など1,ラジオ2</v>
          </cell>
          <cell r="BI85" t="str">
            <v>ラジオ1,ラジオ付き懐中電灯1,ラジカセ2</v>
          </cell>
          <cell r="BJ85" t="str">
            <v>警報受信機2,ラジオ3</v>
          </cell>
          <cell r="BK85">
            <v>0</v>
          </cell>
          <cell r="BL85">
            <v>0</v>
          </cell>
          <cell r="BM85" t="str">
            <v>ラジオ2</v>
          </cell>
          <cell r="BN85">
            <v>0</v>
          </cell>
          <cell r="BO85" t="str">
            <v>警報受信機1,ラジオ1</v>
          </cell>
          <cell r="BP85" t="str">
            <v>半鐘（サイレン）・笛など1,ラジオ1,ラジオ付き懐中電灯1</v>
          </cell>
          <cell r="BQ85">
            <v>0</v>
          </cell>
          <cell r="BR85" t="str">
            <v>半鐘（サイレン）・笛など1</v>
          </cell>
          <cell r="BS85" t="str">
            <v>ラジオ1</v>
          </cell>
          <cell r="BT85">
            <v>0</v>
          </cell>
          <cell r="BU85">
            <v>0</v>
          </cell>
          <cell r="BV85">
            <v>0</v>
          </cell>
          <cell r="BW85" t="str">
            <v>半鐘（サイレン）・笛など1,ラジオ3</v>
          </cell>
          <cell r="BX85" t="str">
            <v>警報受信機2,旗（町内・自主防災会・本部など）1,半鐘（サイレン）・笛など1</v>
          </cell>
          <cell r="BY85" t="str">
            <v>旗（町内・自主防災会・本部など）1</v>
          </cell>
          <cell r="BZ85" t="str">
            <v>警報受信機3,旗（町内・自主防災会・本部など）1,半鐘（サイレン）・笛など1</v>
          </cell>
          <cell r="CA85" t="str">
            <v>警報受信機1,旗（町内・自主防災会・本部など）1,半鐘（サイレン）・笛など2,ラジオ付き懐中電灯1</v>
          </cell>
          <cell r="CB85" t="str">
            <v>旗（町内・自主防災会・本部など）1</v>
          </cell>
          <cell r="CC85" t="str">
            <v>警報受信機1,旗（町内・自主防災会・本部など）1,半鐘（サイレン）・笛など6,ラジオ付き懐中電灯2</v>
          </cell>
          <cell r="CD85" t="str">
            <v>看板・プラカード類43</v>
          </cell>
          <cell r="CE85" t="str">
            <v>看板・プラカード類43,警報受信機7,旗（町内・自主防災会・本部など）6,半鐘（サイレン）・笛など10,ラジオ付き懐中電灯3</v>
          </cell>
        </row>
        <row r="86">
          <cell r="A86" t="str">
            <v>内訳</v>
          </cell>
          <cell r="B86">
            <v>13</v>
          </cell>
          <cell r="C86" t="str">
            <v>消火用品</v>
          </cell>
          <cell r="F86">
            <v>0</v>
          </cell>
          <cell r="G86" t="str">
            <v>水槽（初期消火用）1</v>
          </cell>
          <cell r="H86">
            <v>0</v>
          </cell>
          <cell r="I86">
            <v>0</v>
          </cell>
          <cell r="J86">
            <v>0</v>
          </cell>
          <cell r="K86">
            <v>0</v>
          </cell>
          <cell r="L86">
            <v>0</v>
          </cell>
          <cell r="M86" t="str">
            <v>吸水管2,消火栓ハンドル6,水槽（初期消火用）2,筒先・管槍・ノズル7</v>
          </cell>
          <cell r="N86">
            <v>0</v>
          </cell>
          <cell r="O86" t="str">
            <v>水中ポンプ2</v>
          </cell>
          <cell r="P86">
            <v>0</v>
          </cell>
          <cell r="Q86">
            <v>0</v>
          </cell>
          <cell r="R86">
            <v>0</v>
          </cell>
          <cell r="S86">
            <v>0</v>
          </cell>
          <cell r="T86" t="str">
            <v>消火訓練用品11,水槽（初期消火用）1,水中ポンプ1</v>
          </cell>
          <cell r="U86">
            <v>0</v>
          </cell>
          <cell r="V86">
            <v>0</v>
          </cell>
          <cell r="W86">
            <v>0</v>
          </cell>
          <cell r="X86" t="str">
            <v>止水板（しすいばん）3,消火栓ハンドル1</v>
          </cell>
          <cell r="Y86" t="str">
            <v>消火訓練用品24</v>
          </cell>
          <cell r="Z86" t="str">
            <v>消火栓ハンドル1,消火用品その他2,筒先・管槍・ノズル1</v>
          </cell>
          <cell r="AA86" t="str">
            <v>水中ポンプ1</v>
          </cell>
          <cell r="AB86">
            <v>0</v>
          </cell>
          <cell r="AC86">
            <v>0</v>
          </cell>
          <cell r="AD86" t="str">
            <v>消火栓ハンドル2</v>
          </cell>
          <cell r="AE86">
            <v>0</v>
          </cell>
          <cell r="AF86">
            <v>0</v>
          </cell>
          <cell r="AG86">
            <v>0</v>
          </cell>
          <cell r="AH86">
            <v>0</v>
          </cell>
          <cell r="AI86">
            <v>0</v>
          </cell>
          <cell r="AJ86">
            <v>0</v>
          </cell>
          <cell r="AK86">
            <v>0</v>
          </cell>
          <cell r="AL86">
            <v>0</v>
          </cell>
          <cell r="AM86">
            <v>0</v>
          </cell>
          <cell r="AN86">
            <v>0</v>
          </cell>
          <cell r="AO86">
            <v>0</v>
          </cell>
          <cell r="AP86">
            <v>0</v>
          </cell>
          <cell r="AQ86">
            <v>0</v>
          </cell>
          <cell r="AR86">
            <v>0</v>
          </cell>
          <cell r="AS86">
            <v>0</v>
          </cell>
          <cell r="AU86" t="str">
            <v>筒先・管槍・ノズル2</v>
          </cell>
          <cell r="AV86" t="str">
            <v>水中ポンプ1</v>
          </cell>
          <cell r="AW86">
            <v>0</v>
          </cell>
          <cell r="BD86">
            <v>0</v>
          </cell>
          <cell r="BE86" t="str">
            <v>消火用品その他7</v>
          </cell>
          <cell r="BF86">
            <v>0</v>
          </cell>
          <cell r="BG86">
            <v>0</v>
          </cell>
          <cell r="BH86" t="str">
            <v>水槽（初期消火用）1</v>
          </cell>
          <cell r="BI86" t="str">
            <v>可搬ポンプ用充電器1,消火用品その他3,水槽（初期消火用）2,水中ポンプ1</v>
          </cell>
          <cell r="BJ86">
            <v>0</v>
          </cell>
          <cell r="BK86">
            <v>0</v>
          </cell>
          <cell r="BL86">
            <v>0</v>
          </cell>
          <cell r="BM86" t="str">
            <v>消火栓設備用ホース6,筒先・管槍・ノズル7,ハンドルキー3</v>
          </cell>
          <cell r="BN86">
            <v>0</v>
          </cell>
          <cell r="BO86">
            <v>0</v>
          </cell>
          <cell r="BP86" t="str">
            <v>取水用ホース1,消火訓練用品1,消火栓ハンドル1,筒先・管槍・ノズル1</v>
          </cell>
          <cell r="BQ86">
            <v>0</v>
          </cell>
          <cell r="BR86">
            <v>0</v>
          </cell>
          <cell r="BS86">
            <v>0</v>
          </cell>
          <cell r="BT86">
            <v>0</v>
          </cell>
          <cell r="BU86" t="str">
            <v>消火訓練用品3,水中ポンプ1</v>
          </cell>
          <cell r="BV86">
            <v>0</v>
          </cell>
          <cell r="BW86" t="str">
            <v>止水板（しすいばん）1,消火栓ハンドル1</v>
          </cell>
          <cell r="BX86">
            <v>0</v>
          </cell>
          <cell r="BY86">
            <v>0</v>
          </cell>
          <cell r="CA86" t="str">
            <v>ハンドルキー4</v>
          </cell>
          <cell r="CC86">
            <v>0</v>
          </cell>
          <cell r="CD86" t="str">
            <v>消火用品その他4</v>
          </cell>
          <cell r="CE86" t="str">
            <v>消火用品その他4,ハンドルキー4</v>
          </cell>
        </row>
        <row r="87">
          <cell r="A87">
            <v>0</v>
          </cell>
          <cell r="B87">
            <v>33</v>
          </cell>
          <cell r="C87" t="str">
            <v>救助用品</v>
          </cell>
          <cell r="F87">
            <v>0</v>
          </cell>
          <cell r="G87" t="str">
            <v>斧2,ゴーグル20,手袋(軍手)55,燃料・オイル類携行缶（タンク）6,ハンマー(小）2</v>
          </cell>
          <cell r="H87" t="str">
            <v>救命胴衣9,ゴーグル16</v>
          </cell>
          <cell r="I87" t="str">
            <v>斧3,救命胴衣11,車椅子2,鉈（なた）2,丸太・角材・板9,ハンマー（小）8</v>
          </cell>
          <cell r="J87" t="str">
            <v>救命胴衣8,鋤簾（じょれん）1,鉈（なた）4</v>
          </cell>
          <cell r="K87">
            <v>0</v>
          </cell>
          <cell r="L87" t="str">
            <v>救命胴衣20,鉈（なた）3,燃料・オイル類携行缶（タンク）8</v>
          </cell>
          <cell r="M87" t="str">
            <v>石箕20,斧3,救助用品その他4,救命胴衣10,杭50,玄能（げんのう）5,ゴーグル24,シノ4,鋤簾（じょれん）8,鉈（なた）3,燃料・オイル類携行缶（タンク）31,ハンマー（小）2</v>
          </cell>
          <cell r="N87" t="str">
            <v>石箕2,斧5,鍬（くわ）1,鋤簾（じょれん）3,鍬（すき）3,鉈（なた）3,燃料・オイル類携行缶（タンク）10,ブレイクハンマー3,楊重装置2,ハンマー（小）1</v>
          </cell>
          <cell r="O87" t="str">
            <v>斧9,車椅子2,ゴーグル27,鋤簾（じょれん）8,手袋(革手袋・皮手袋)19,燃料・オイル類携行缶（タンク）24,防塵マスク2,ハンマー（小）29</v>
          </cell>
          <cell r="P87">
            <v>0</v>
          </cell>
          <cell r="Q87" t="str">
            <v>石箕30,斧15,鍬（くわ）3,ゴーグル10,鋤簾（じょれん）23,鍬（すき）17,鉈（なた）22,燃料・オイル類携行缶（タンク）26,ブレイクハンマー1</v>
          </cell>
          <cell r="R87">
            <v>0</v>
          </cell>
          <cell r="S87" t="str">
            <v>救命胴衣18,ゴーグル5,燃料・オイル類携行缶（タンク）9,防水用品（箱）5</v>
          </cell>
          <cell r="T87" t="str">
            <v>チェーンカッター8,手袋(軍手)305,燃料ポンプ1,燃料・オイル類携行缶（タンク）9,ブレイクハンマー2,丸太・角材・板14,楊重装置4</v>
          </cell>
          <cell r="U87">
            <v>0</v>
          </cell>
          <cell r="V87">
            <v>0</v>
          </cell>
          <cell r="W87" t="str">
            <v>救命胴衣8,ゴーグル8</v>
          </cell>
          <cell r="X87" t="str">
            <v>石箕1,杭8,車椅子1,ゴーグル10,鋤簾（じょれん）1,鍬（すき）6,手袋(軍手)36,鉈（なた）2,燃料・オイル類携行缶（タンク）3</v>
          </cell>
          <cell r="Y87" t="str">
            <v>斧3,杭30,ゴーグル33,鋤簾（じょれん）3,手袋(革手袋・皮手袋)1,手袋(軍手)24,ブレイクハンマー1,楊重装置5</v>
          </cell>
          <cell r="Z87" t="str">
            <v>救命胴衣8,杭4,鋤簾（じょれん）2,燃料・オイル類携行缶（タンク）3</v>
          </cell>
          <cell r="AA87" t="str">
            <v>救命胴衣5,燃料・オイル類携行缶（タンク）13,丸太・角材・板4,ハンマー（小）1</v>
          </cell>
          <cell r="AB87" t="str">
            <v>鋤簾（じょれん）1,チェーンカッター12,燃料・オイル類携行缶（タンク）3,万能はさみ4</v>
          </cell>
          <cell r="AC87" t="str">
            <v>オール類（櫂、艪）12,救助用品その他2,救命胴衣10,車椅子1,鍬（くわ）2,鍬（すき）9,胴付き長靴10,防塵マスク1</v>
          </cell>
          <cell r="AD87" t="str">
            <v>燃料・オイル類携行缶（タンク）2,丸太・角材・板3</v>
          </cell>
          <cell r="AE87" t="str">
            <v>胴付き長靴12</v>
          </cell>
          <cell r="AF87">
            <v>0</v>
          </cell>
          <cell r="AG87">
            <v>0</v>
          </cell>
          <cell r="AH87" t="str">
            <v>鍬（すき）1</v>
          </cell>
          <cell r="AI87">
            <v>0</v>
          </cell>
          <cell r="AJ87" t="str">
            <v>車椅子1,燃料・オイル類携行缶（タンク）2</v>
          </cell>
          <cell r="AK87" t="str">
            <v>石箕8,オール類（櫂、艪）4,斧2,鍬（くわ）1,鋤簾（じょれん）4,鉈（なた）2,ブレイクハンマー1</v>
          </cell>
          <cell r="AL87" t="str">
            <v>燃料・オイル類携行缶（タンク）3</v>
          </cell>
          <cell r="AM87" t="str">
            <v>燃料・オイル類携行缶（タンク）4</v>
          </cell>
          <cell r="AN87" t="str">
            <v>グラインダー1,車椅子4,燃料・オイル類携行缶（タンク）1,ブレイクハンマー3</v>
          </cell>
          <cell r="AO87" t="str">
            <v>石箕14,斧1,鉈（なた）2,荷締め機2,ハンマー（小）1</v>
          </cell>
          <cell r="AP87" t="str">
            <v>グラインダー1</v>
          </cell>
          <cell r="AQ87" t="str">
            <v>胴付き長靴4</v>
          </cell>
          <cell r="AR87" t="str">
            <v>手袋(軍手)12</v>
          </cell>
          <cell r="AS87" t="str">
            <v>車椅子2,手袋(革手袋・皮手袋)10,手袋(軍手)70,ハンマー（小）1</v>
          </cell>
          <cell r="AT87" t="str">
            <v>燃料・オイル類携行缶（タンク）1</v>
          </cell>
          <cell r="AU87" t="str">
            <v>手袋(軍手)11,燃料・オイル類携行缶（タンク）4</v>
          </cell>
          <cell r="AV87" t="str">
            <v>鍬（くわ）4,胴付き長靴3,鉈（なた）1</v>
          </cell>
          <cell r="AW87">
            <v>0</v>
          </cell>
          <cell r="AX87" t="str">
            <v>救助用品その他1</v>
          </cell>
          <cell r="AY87" t="str">
            <v>鋤簾（じょれん）2,手袋(革手袋・皮手袋)10,手袋(軍手)120,燃料・オイル類携行缶（タンク）3</v>
          </cell>
          <cell r="AZ87" t="str">
            <v>車椅子2,鍬（くわ）1,燃料・オイル類携行缶（タンク）4</v>
          </cell>
          <cell r="BA87" t="str">
            <v>石箕3,杭7,車椅子1,鍬（くわ）18,鋤簾（じょれん）1,鍬（すき）1</v>
          </cell>
          <cell r="BB87" t="str">
            <v>杭16,車椅子3,ゴーグル16,鍬（すき）5,手袋(軍手)29,燃料・オイル類携行缶（タンク）4</v>
          </cell>
          <cell r="BC87" t="str">
            <v>安全帯1,車椅子1,鋤簾（じょれん）4,鍬（すき）5,燃料・オイル類携行缶（タンク）2,楊重装置4</v>
          </cell>
          <cell r="BD87" t="str">
            <v>燃料・オイル類携行缶（タンク）10</v>
          </cell>
          <cell r="BE87">
            <v>0</v>
          </cell>
          <cell r="BF87" t="str">
            <v>鍬（くわ）1,燃料・オイル類携行缶（タンク）6</v>
          </cell>
          <cell r="BG87">
            <v>0</v>
          </cell>
          <cell r="BH87" t="str">
            <v>ゴーグル3,燃料・オイル類携行缶（タンク）4</v>
          </cell>
          <cell r="BI87" t="str">
            <v>石箕7,斧1,車椅子1,鋤簾（じょれん）3,鉈（なた）2,燃料・オイル類携行缶（タンク）6,ブレイクハンマー2,防水用品（箱）1,ハンマー（小）2</v>
          </cell>
          <cell r="BJ87" t="str">
            <v>鉈（なた）1</v>
          </cell>
          <cell r="BK87">
            <v>0</v>
          </cell>
          <cell r="BL87">
            <v>0</v>
          </cell>
          <cell r="BM87" t="str">
            <v>車椅子1,燃料・オイル類携行缶（タンク）3</v>
          </cell>
          <cell r="BN87" t="str">
            <v>グラインダー1,燃料・オイル類携行缶（タンク）1</v>
          </cell>
          <cell r="BO87">
            <v>0</v>
          </cell>
          <cell r="BP87" t="str">
            <v>手袋(軍手)48,燃料・オイル類携行缶（タンク）5</v>
          </cell>
          <cell r="BQ87" t="str">
            <v>車椅子3</v>
          </cell>
          <cell r="BR87" t="str">
            <v>杭9,燃料・オイル類携行缶（タンク）2,ブレイクハンマー7,丸太・角材・板2</v>
          </cell>
          <cell r="BS87" t="str">
            <v>車椅子1</v>
          </cell>
          <cell r="BT87" t="str">
            <v>鋤簾（じょれん）2</v>
          </cell>
          <cell r="BU87" t="str">
            <v>杭1,手袋(革手袋・皮手袋)3,手袋(軍手)3</v>
          </cell>
          <cell r="BV87">
            <v>0</v>
          </cell>
          <cell r="BW87" t="str">
            <v>鉈（なた）1,ブレイクハンマー2</v>
          </cell>
          <cell r="BX87" t="str">
            <v>燃料・オイル類携行缶（タンク）3</v>
          </cell>
          <cell r="BY87" t="str">
            <v>鍬（くわ）1,じょうご(オイル類用)4,鋤簾（じょれん）1,燃料・オイル類携行缶（タンク）5,楊重装置1</v>
          </cell>
          <cell r="BZ87" t="str">
            <v>鉈（なた）1,燃料・オイル類携行缶（タンク）2</v>
          </cell>
          <cell r="CA87" t="str">
            <v>斧2,ゴーグル6,じょうご(オイル類用)2,手袋(革手袋・皮手袋)11,鉈（なた）2,燃料・オイル類携行缶（タンク）6</v>
          </cell>
          <cell r="CB87" t="str">
            <v>燃料・オイル類携行缶（タンク）4</v>
          </cell>
          <cell r="CC87" t="str">
            <v>グラインダー1,ゴーグル1,鉈（なた）1</v>
          </cell>
          <cell r="CD87">
            <v>0</v>
          </cell>
          <cell r="CE87" t="str">
            <v>斧2,グラインダー1,鍬（くわ）1,ゴーグル7,じょうご(オイル類用)6,鋤簾（じょれん）1,手袋(革手袋・皮手袋)11,鉈（なた）4,燃料・オイル類携行缶（タンク）20,楊重装置1</v>
          </cell>
        </row>
        <row r="88">
          <cell r="A88">
            <v>0</v>
          </cell>
          <cell r="B88">
            <v>34</v>
          </cell>
          <cell r="C88" t="str">
            <v>救助用品消耗</v>
          </cell>
          <cell r="F88">
            <v>0</v>
          </cell>
          <cell r="G88">
            <v>0</v>
          </cell>
          <cell r="H88" t="str">
            <v>オイル・燃料類9,土嚢袋50</v>
          </cell>
          <cell r="I88" t="str">
            <v>オイル・燃料類12,土嚢袋1130</v>
          </cell>
          <cell r="J88" t="str">
            <v>土嚢袋690</v>
          </cell>
          <cell r="K88">
            <v>0</v>
          </cell>
          <cell r="L88">
            <v>0</v>
          </cell>
          <cell r="M88" t="str">
            <v>土嚢袋1988,番線13</v>
          </cell>
          <cell r="N88" t="str">
            <v>オイル・燃料類5,交換用消耗部品10,土嚢袋100</v>
          </cell>
          <cell r="O88" t="str">
            <v>オイル・燃料類20,土嚢袋3245</v>
          </cell>
          <cell r="P88">
            <v>0</v>
          </cell>
          <cell r="Q88" t="str">
            <v>オイル・燃料類35,土嚢袋1410,番線1</v>
          </cell>
          <cell r="R88">
            <v>0</v>
          </cell>
          <cell r="S88">
            <v>0</v>
          </cell>
          <cell r="T88">
            <v>0</v>
          </cell>
          <cell r="U88">
            <v>0</v>
          </cell>
          <cell r="V88">
            <v>0</v>
          </cell>
          <cell r="W88">
            <v>0</v>
          </cell>
          <cell r="X88" t="str">
            <v>オイル・燃料類9,土嚢袋301</v>
          </cell>
          <cell r="Y88" t="str">
            <v>オイル・燃料類17,交換用消耗部品6,土嚢袋930</v>
          </cell>
          <cell r="Z88" t="str">
            <v>土嚢袋50</v>
          </cell>
          <cell r="AA88">
            <v>0</v>
          </cell>
          <cell r="AB88" t="str">
            <v>交換用消耗部品2</v>
          </cell>
          <cell r="AC88" t="str">
            <v>オイル・燃料類5</v>
          </cell>
          <cell r="AD88" t="str">
            <v>オイル・燃料類4,交換用消耗部品22</v>
          </cell>
          <cell r="AE88">
            <v>0</v>
          </cell>
          <cell r="AF88">
            <v>0</v>
          </cell>
          <cell r="AG88">
            <v>0</v>
          </cell>
          <cell r="AH88" t="str">
            <v>オイル・燃料類6</v>
          </cell>
          <cell r="AI88" t="str">
            <v>オイル・燃料類6</v>
          </cell>
          <cell r="AJ88" t="str">
            <v>オイル・燃料類3,土嚢袋368,番線1</v>
          </cell>
          <cell r="AK88" t="str">
            <v>オイル・燃料類11,土嚢袋2</v>
          </cell>
          <cell r="AL88">
            <v>0</v>
          </cell>
          <cell r="AM88" t="str">
            <v>土嚢袋7</v>
          </cell>
          <cell r="AN88">
            <v>0</v>
          </cell>
          <cell r="AO88">
            <v>0</v>
          </cell>
          <cell r="AP88">
            <v>0</v>
          </cell>
          <cell r="AQ88">
            <v>0</v>
          </cell>
          <cell r="AR88">
            <v>0</v>
          </cell>
          <cell r="AS88" t="str">
            <v>オイル・燃料類32</v>
          </cell>
          <cell r="AT88" t="str">
            <v>オイル・燃料類9</v>
          </cell>
          <cell r="AU88">
            <v>0</v>
          </cell>
          <cell r="AV88">
            <v>0</v>
          </cell>
          <cell r="AW88">
            <v>0</v>
          </cell>
          <cell r="AY88" t="str">
            <v>オイル・燃料類1,交換用消耗部品1</v>
          </cell>
          <cell r="BA88" t="str">
            <v>オイル・燃料類4,土嚢袋1,番線1</v>
          </cell>
          <cell r="BC88" t="str">
            <v>オイル・燃料類33</v>
          </cell>
          <cell r="BD88" t="str">
            <v>オイル・燃料類2</v>
          </cell>
          <cell r="BE88">
            <v>0</v>
          </cell>
          <cell r="BF88">
            <v>0</v>
          </cell>
          <cell r="BG88">
            <v>0</v>
          </cell>
          <cell r="BH88">
            <v>0</v>
          </cell>
          <cell r="BI88" t="str">
            <v>土嚢袋100</v>
          </cell>
          <cell r="BJ88" t="str">
            <v>オイル・燃料類2</v>
          </cell>
          <cell r="BK88">
            <v>0</v>
          </cell>
          <cell r="BL88">
            <v>0</v>
          </cell>
          <cell r="BN88">
            <v>0</v>
          </cell>
          <cell r="BO88" t="str">
            <v>土嚢袋20</v>
          </cell>
          <cell r="BP88" t="str">
            <v>オイル・燃料類4,交換用消耗部品3</v>
          </cell>
          <cell r="BQ88">
            <v>0</v>
          </cell>
          <cell r="BR88" t="str">
            <v>オイル・燃料類4,土嚢袋150</v>
          </cell>
          <cell r="BS88">
            <v>0</v>
          </cell>
          <cell r="BT88" t="str">
            <v>土嚢袋100</v>
          </cell>
          <cell r="BU88" t="str">
            <v>土嚢袋30</v>
          </cell>
          <cell r="BV88" t="str">
            <v>オイル・燃料類1</v>
          </cell>
          <cell r="BW88">
            <v>0</v>
          </cell>
          <cell r="BX88">
            <v>0</v>
          </cell>
          <cell r="BY88" t="str">
            <v>オイル・燃料類4,土嚢袋250</v>
          </cell>
          <cell r="CA88" t="str">
            <v>オイル・燃料類2,交換用消耗部品1</v>
          </cell>
          <cell r="CB88" t="str">
            <v>オイル・燃料類11</v>
          </cell>
          <cell r="CC88">
            <v>0</v>
          </cell>
          <cell r="CD88">
            <v>0</v>
          </cell>
          <cell r="CE88" t="str">
            <v>オイル・燃料類17,交換用消耗部品1,土嚢袋250</v>
          </cell>
        </row>
        <row r="89">
          <cell r="A89">
            <v>0</v>
          </cell>
          <cell r="B89">
            <v>40</v>
          </cell>
          <cell r="C89" t="str">
            <v>救急用品</v>
          </cell>
          <cell r="F89">
            <v>0</v>
          </cell>
          <cell r="G89" t="str">
            <v>竹（搬送用・担架用）8</v>
          </cell>
          <cell r="H89">
            <v>0</v>
          </cell>
          <cell r="I89">
            <v>0</v>
          </cell>
          <cell r="J89">
            <v>0</v>
          </cell>
          <cell r="K89">
            <v>0</v>
          </cell>
          <cell r="L89">
            <v>0</v>
          </cell>
          <cell r="M89">
            <v>0</v>
          </cell>
          <cell r="N89">
            <v>0</v>
          </cell>
          <cell r="O89">
            <v>0</v>
          </cell>
          <cell r="P89">
            <v>0</v>
          </cell>
          <cell r="Q89">
            <v>0</v>
          </cell>
          <cell r="R89">
            <v>0</v>
          </cell>
          <cell r="S89">
            <v>0</v>
          </cell>
          <cell r="T89">
            <v>0</v>
          </cell>
          <cell r="U89">
            <v>0</v>
          </cell>
          <cell r="V89">
            <v>0</v>
          </cell>
          <cell r="W89">
            <v>0</v>
          </cell>
          <cell r="X89">
            <v>0</v>
          </cell>
          <cell r="Y89" t="str">
            <v>体温計・検温器8</v>
          </cell>
          <cell r="Z89">
            <v>0</v>
          </cell>
          <cell r="AA89">
            <v>0</v>
          </cell>
          <cell r="AB89">
            <v>0</v>
          </cell>
          <cell r="AC89">
            <v>0</v>
          </cell>
          <cell r="AD89">
            <v>0</v>
          </cell>
          <cell r="AE89">
            <v>0</v>
          </cell>
          <cell r="AF89" t="str">
            <v>体温計・検温器1</v>
          </cell>
          <cell r="AG89">
            <v>0</v>
          </cell>
          <cell r="AH89" t="str">
            <v>体温計・検温器2</v>
          </cell>
          <cell r="AI89" t="str">
            <v>体温計・検温器2</v>
          </cell>
          <cell r="AJ89">
            <v>0</v>
          </cell>
          <cell r="AK89">
            <v>0</v>
          </cell>
          <cell r="AL89">
            <v>0</v>
          </cell>
          <cell r="AM89">
            <v>0</v>
          </cell>
          <cell r="AN89">
            <v>0</v>
          </cell>
          <cell r="AO89">
            <v>0</v>
          </cell>
          <cell r="AP89">
            <v>0</v>
          </cell>
          <cell r="AQ89">
            <v>0</v>
          </cell>
          <cell r="AR89">
            <v>0</v>
          </cell>
          <cell r="AS89">
            <v>0</v>
          </cell>
          <cell r="AT89">
            <v>0</v>
          </cell>
          <cell r="AU89">
            <v>0</v>
          </cell>
          <cell r="AV89">
            <v>0</v>
          </cell>
          <cell r="AW89">
            <v>0</v>
          </cell>
          <cell r="BA89" t="str">
            <v>体温計・検温器3</v>
          </cell>
          <cell r="BD89">
            <v>0</v>
          </cell>
          <cell r="BE89">
            <v>0</v>
          </cell>
          <cell r="BF89">
            <v>0</v>
          </cell>
          <cell r="BG89">
            <v>0</v>
          </cell>
          <cell r="BH89">
            <v>0</v>
          </cell>
          <cell r="BI89">
            <v>0</v>
          </cell>
          <cell r="BJ89" t="str">
            <v>体温計・検温器1</v>
          </cell>
          <cell r="BK89">
            <v>0</v>
          </cell>
          <cell r="BL89">
            <v>0</v>
          </cell>
          <cell r="BN89">
            <v>0</v>
          </cell>
          <cell r="BO89">
            <v>0</v>
          </cell>
          <cell r="BP89">
            <v>0</v>
          </cell>
          <cell r="BQ89">
            <v>0</v>
          </cell>
          <cell r="BR89">
            <v>0</v>
          </cell>
          <cell r="BS89">
            <v>0</v>
          </cell>
          <cell r="BT89">
            <v>0</v>
          </cell>
          <cell r="BU89">
            <v>0</v>
          </cell>
          <cell r="BV89">
            <v>0</v>
          </cell>
          <cell r="BW89" t="str">
            <v>体温計・検温器4</v>
          </cell>
          <cell r="BX89">
            <v>0</v>
          </cell>
          <cell r="BY89">
            <v>0</v>
          </cell>
          <cell r="CA89">
            <v>0</v>
          </cell>
          <cell r="CC89">
            <v>0</v>
          </cell>
          <cell r="CD89">
            <v>0</v>
          </cell>
        </row>
        <row r="90">
          <cell r="A90">
            <v>0</v>
          </cell>
          <cell r="B90">
            <v>41</v>
          </cell>
          <cell r="C90" t="str">
            <v>救急用品消耗</v>
          </cell>
          <cell r="F90">
            <v>0</v>
          </cell>
          <cell r="G90" t="str">
            <v>三角巾60</v>
          </cell>
          <cell r="H90">
            <v>0</v>
          </cell>
          <cell r="I90">
            <v>0</v>
          </cell>
          <cell r="J90">
            <v>0</v>
          </cell>
          <cell r="K90">
            <v>0</v>
          </cell>
          <cell r="L90">
            <v>0</v>
          </cell>
          <cell r="M90">
            <v>0</v>
          </cell>
          <cell r="N90" t="str">
            <v>三角巾61</v>
          </cell>
          <cell r="O90">
            <v>0</v>
          </cell>
          <cell r="P90">
            <v>0</v>
          </cell>
          <cell r="Q90">
            <v>0</v>
          </cell>
          <cell r="R90">
            <v>0</v>
          </cell>
          <cell r="S90">
            <v>0</v>
          </cell>
          <cell r="T90" t="str">
            <v>衛生用品・医療用品など12,三角巾16</v>
          </cell>
          <cell r="U90">
            <v>0</v>
          </cell>
          <cell r="V90">
            <v>0</v>
          </cell>
          <cell r="W90">
            <v>0</v>
          </cell>
          <cell r="X90" t="str">
            <v>衛生用品・医療用品など3,三角巾1</v>
          </cell>
          <cell r="Y90" t="str">
            <v>三角巾281</v>
          </cell>
          <cell r="Z90" t="str">
            <v>三角巾150</v>
          </cell>
          <cell r="AA90">
            <v>0</v>
          </cell>
          <cell r="AB90" t="str">
            <v>衛生用品・医療用品など24,三角巾19</v>
          </cell>
          <cell r="AC90">
            <v>0</v>
          </cell>
          <cell r="AD90">
            <v>0</v>
          </cell>
          <cell r="AE90">
            <v>0</v>
          </cell>
          <cell r="AF90">
            <v>0</v>
          </cell>
          <cell r="AG90">
            <v>0</v>
          </cell>
          <cell r="AH90">
            <v>0</v>
          </cell>
          <cell r="AI90" t="str">
            <v>三角巾161</v>
          </cell>
          <cell r="AJ90">
            <v>0</v>
          </cell>
          <cell r="AK90">
            <v>0</v>
          </cell>
          <cell r="AL90">
            <v>0</v>
          </cell>
          <cell r="AM90" t="str">
            <v>衛生用品・医療用品など1,三角巾50</v>
          </cell>
          <cell r="AN90">
            <v>0</v>
          </cell>
          <cell r="AO90">
            <v>0</v>
          </cell>
          <cell r="AP90">
            <v>0</v>
          </cell>
          <cell r="AQ90">
            <v>0</v>
          </cell>
          <cell r="AR90" t="str">
            <v>衛生用品・医療用品など34,三角巾75</v>
          </cell>
          <cell r="AS90">
            <v>0</v>
          </cell>
          <cell r="AT90">
            <v>0</v>
          </cell>
          <cell r="AU90" t="str">
            <v>三角巾20</v>
          </cell>
          <cell r="AV90">
            <v>0</v>
          </cell>
          <cell r="AW90" t="str">
            <v>衛生用品・医療用品など1</v>
          </cell>
          <cell r="AY90" t="str">
            <v>三角巾10</v>
          </cell>
          <cell r="AZ90" t="str">
            <v>衛生用品・医療用品など1</v>
          </cell>
          <cell r="BA90" t="str">
            <v>衛生用品・医療用品など16,三角巾27</v>
          </cell>
          <cell r="BB90" t="str">
            <v>三角巾20</v>
          </cell>
          <cell r="BD90">
            <v>0</v>
          </cell>
          <cell r="BE90">
            <v>0</v>
          </cell>
          <cell r="BF90">
            <v>0</v>
          </cell>
          <cell r="BG90">
            <v>0</v>
          </cell>
          <cell r="BH90">
            <v>0</v>
          </cell>
          <cell r="BI90">
            <v>0</v>
          </cell>
          <cell r="BJ90">
            <v>0</v>
          </cell>
          <cell r="BK90">
            <v>0</v>
          </cell>
          <cell r="BL90">
            <v>0</v>
          </cell>
          <cell r="BN90">
            <v>0</v>
          </cell>
          <cell r="BO90">
            <v>0</v>
          </cell>
          <cell r="BP90" t="str">
            <v>三角巾65</v>
          </cell>
          <cell r="BQ90">
            <v>0</v>
          </cell>
          <cell r="BR90" t="str">
            <v>三角巾30</v>
          </cell>
          <cell r="BS90">
            <v>0</v>
          </cell>
          <cell r="BT90">
            <v>0</v>
          </cell>
          <cell r="BU90">
            <v>0</v>
          </cell>
          <cell r="BV90">
            <v>0</v>
          </cell>
          <cell r="BW90" t="str">
            <v>衛生用品・医療用品など3,三角巾57</v>
          </cell>
          <cell r="BX90" t="str">
            <v>生理用品（緊急止血用）90</v>
          </cell>
          <cell r="BY90" t="str">
            <v>三角巾36,生理用品（緊急止血用）80</v>
          </cell>
          <cell r="BZ90" t="str">
            <v>生理用品（緊急止血用）80</v>
          </cell>
          <cell r="CA90" t="str">
            <v>三角巾74,生理用品（緊急止血用）80</v>
          </cell>
          <cell r="CB90" t="str">
            <v>三角巾16,生理用品（緊急止血用）95</v>
          </cell>
          <cell r="CC90">
            <v>0</v>
          </cell>
          <cell r="CD90">
            <v>0</v>
          </cell>
          <cell r="CE90" t="str">
            <v>衛生用品・医療用品など6,三角巾126,生理用品（緊急止血用）425</v>
          </cell>
        </row>
        <row r="91">
          <cell r="A91">
            <v>0</v>
          </cell>
          <cell r="B91">
            <v>66</v>
          </cell>
          <cell r="C91" t="str">
            <v>災害用トイレ用品</v>
          </cell>
          <cell r="F91">
            <v>0</v>
          </cell>
          <cell r="G91" t="str">
            <v>トイレ便座12,ラップ式トイレ1</v>
          </cell>
          <cell r="H91">
            <v>0</v>
          </cell>
          <cell r="I91">
            <v>0</v>
          </cell>
          <cell r="J91" t="str">
            <v>トイレ便座20</v>
          </cell>
          <cell r="K91">
            <v>0</v>
          </cell>
          <cell r="L91">
            <v>0</v>
          </cell>
          <cell r="M91" t="str">
            <v>トイレ便座59</v>
          </cell>
          <cell r="N91">
            <v>0</v>
          </cell>
          <cell r="O91" t="str">
            <v>トイレ便座85,ラップ式トイレ6</v>
          </cell>
          <cell r="P91">
            <v>0</v>
          </cell>
          <cell r="Q91" t="str">
            <v>トイレ便座27</v>
          </cell>
          <cell r="R91">
            <v>0</v>
          </cell>
          <cell r="S91">
            <v>0</v>
          </cell>
          <cell r="T91" t="str">
            <v>仮設トイレ7,トイレ便座23</v>
          </cell>
          <cell r="U91">
            <v>0</v>
          </cell>
          <cell r="V91">
            <v>0</v>
          </cell>
          <cell r="W91" t="str">
            <v>トイレ便座3</v>
          </cell>
          <cell r="X91" t="str">
            <v>トイレ便座5</v>
          </cell>
          <cell r="Y91" t="str">
            <v>仮設トイレ6,トイレ便座24</v>
          </cell>
          <cell r="Z91" t="str">
            <v>トイレ便座40</v>
          </cell>
          <cell r="AA91" t="str">
            <v>トイレ便座9</v>
          </cell>
          <cell r="AB91">
            <v>0</v>
          </cell>
          <cell r="AC91" t="str">
            <v>トイレ便座12</v>
          </cell>
          <cell r="AD91">
            <v>0</v>
          </cell>
          <cell r="AE91" t="str">
            <v>トイレ便座3</v>
          </cell>
          <cell r="AF91">
            <v>0</v>
          </cell>
          <cell r="AG91" t="str">
            <v>トイレ便座1</v>
          </cell>
          <cell r="AH91">
            <v>0</v>
          </cell>
          <cell r="AI91">
            <v>0</v>
          </cell>
          <cell r="AJ91">
            <v>0</v>
          </cell>
          <cell r="AK91" t="str">
            <v>仮設トイレ1,ラップ式トイレ1</v>
          </cell>
          <cell r="AL91" t="str">
            <v>トイレ便座2</v>
          </cell>
          <cell r="AM91" t="str">
            <v>トイレ便座10</v>
          </cell>
          <cell r="AN91" t="str">
            <v>仮設トイレ1,トイレ便座3</v>
          </cell>
          <cell r="AO91">
            <v>0</v>
          </cell>
          <cell r="AP91" t="str">
            <v>トイレ便座1</v>
          </cell>
          <cell r="AQ91">
            <v>0</v>
          </cell>
          <cell r="AR91" t="str">
            <v>トイレ便座2</v>
          </cell>
          <cell r="AS91" t="str">
            <v>仮設トイレ3</v>
          </cell>
          <cell r="AT91">
            <v>0</v>
          </cell>
          <cell r="AU91">
            <v>0</v>
          </cell>
          <cell r="AV91" t="str">
            <v>トイレ便座9,ラップ式トイレ2</v>
          </cell>
          <cell r="AW91">
            <v>0</v>
          </cell>
          <cell r="AX91" t="str">
            <v>トイレ便座2,ラップ式トイレ2</v>
          </cell>
          <cell r="AY91" t="str">
            <v>トイレ便座1,トイレ用品その他（消耗品ではない物）1</v>
          </cell>
          <cell r="AZ91" t="str">
            <v>トイレ便座6</v>
          </cell>
          <cell r="BB91" t="str">
            <v>トイレ便座1</v>
          </cell>
          <cell r="BD91">
            <v>0</v>
          </cell>
          <cell r="BE91">
            <v>0</v>
          </cell>
          <cell r="BF91">
            <v>0</v>
          </cell>
          <cell r="BG91">
            <v>0</v>
          </cell>
          <cell r="BH91" t="str">
            <v>トイレ便座1</v>
          </cell>
          <cell r="BI91" t="str">
            <v>トイレ便座2</v>
          </cell>
          <cell r="BJ91">
            <v>0</v>
          </cell>
          <cell r="BK91">
            <v>0</v>
          </cell>
          <cell r="BL91" t="str">
            <v>トイレ便座1</v>
          </cell>
          <cell r="BN91">
            <v>0</v>
          </cell>
          <cell r="BO91">
            <v>0</v>
          </cell>
          <cell r="BP91" t="str">
            <v>仮設トイレ1</v>
          </cell>
          <cell r="BQ91">
            <v>0</v>
          </cell>
          <cell r="BR91" t="str">
            <v>トイレ便座9</v>
          </cell>
          <cell r="BS91">
            <v>0</v>
          </cell>
          <cell r="BT91">
            <v>0</v>
          </cell>
          <cell r="BU91" t="str">
            <v>トイレ便座2</v>
          </cell>
          <cell r="BV91" t="str">
            <v>トイレ便座8</v>
          </cell>
          <cell r="BW91" t="str">
            <v>トイレ便座3</v>
          </cell>
          <cell r="BX91">
            <v>0</v>
          </cell>
          <cell r="BY91">
            <v>0</v>
          </cell>
          <cell r="BZ91" t="str">
            <v>トイレ便座59</v>
          </cell>
          <cell r="CA91" t="str">
            <v>トイレ便座54</v>
          </cell>
          <cell r="CB91" t="str">
            <v>トイレ便座34</v>
          </cell>
          <cell r="CC91" t="str">
            <v>トイレ便座90</v>
          </cell>
          <cell r="CD91" t="str">
            <v>トイレ便座9,</v>
          </cell>
          <cell r="CE91" t="str">
            <v>トイレ便座246</v>
          </cell>
        </row>
        <row r="92">
          <cell r="A92">
            <v>0</v>
          </cell>
          <cell r="B92">
            <v>67</v>
          </cell>
          <cell r="C92" t="str">
            <v>災害用トイレ消耗品</v>
          </cell>
          <cell r="F92">
            <v>0</v>
          </cell>
          <cell r="G92" t="str">
            <v>トイレ用袋200,トイレ用凝固剤1280,トイレ用脱臭剤・シート280,トイレ消耗品2,ビニール袋(黒)1500</v>
          </cell>
          <cell r="H92">
            <v>0</v>
          </cell>
          <cell r="I92" t="str">
            <v>トイレ用袋218</v>
          </cell>
          <cell r="J92">
            <v>0</v>
          </cell>
          <cell r="K92">
            <v>0</v>
          </cell>
          <cell r="L92" t="str">
            <v>トイレ用袋490,トイレ消耗品150</v>
          </cell>
          <cell r="M92" t="str">
            <v>トイレ用袋720,トイレ用凝固剤4808</v>
          </cell>
          <cell r="N92" t="str">
            <v>トイレ用袋550,トイレ用凝固剤2680,トイレ消耗品12,ビニール袋(黒)19</v>
          </cell>
          <cell r="O92" t="str">
            <v>トイレ用袋1437,トイレ用凝固剤730,トイレ消耗品210</v>
          </cell>
          <cell r="P92">
            <v>0</v>
          </cell>
          <cell r="Q92" t="str">
            <v>トイレ用袋110,トイレ紙4,トイレ用凝固剤20</v>
          </cell>
          <cell r="R92">
            <v>0</v>
          </cell>
          <cell r="S92" t="str">
            <v>トイレ用袋1488,トイレ紙18,トイレ用脱臭剤・シート6</v>
          </cell>
          <cell r="T92" t="str">
            <v>生理用品23,トイレ紙1454,トイレ用凝固剤648,トイレ用脱臭剤・シート5</v>
          </cell>
          <cell r="U92">
            <v>0</v>
          </cell>
          <cell r="V92">
            <v>0</v>
          </cell>
          <cell r="W92">
            <v>0</v>
          </cell>
          <cell r="X92">
            <v>0</v>
          </cell>
          <cell r="Y92" t="str">
            <v>トイレ用袋200</v>
          </cell>
          <cell r="Z92" t="str">
            <v>トイレ用袋20,トイレ紙33,トイレ消耗品100</v>
          </cell>
          <cell r="AA92">
            <v>0</v>
          </cell>
          <cell r="AB92" t="str">
            <v>生理用品3,トイレ用凝固剤1096</v>
          </cell>
          <cell r="AC92">
            <v>0</v>
          </cell>
          <cell r="AD92" t="str">
            <v>生理用品1120,トイレ紙216</v>
          </cell>
          <cell r="AE92">
            <v>0</v>
          </cell>
          <cell r="AF92">
            <v>0</v>
          </cell>
          <cell r="AG92">
            <v>0</v>
          </cell>
          <cell r="AH92" t="str">
            <v>生理用品102,トイレ用袋910,トイレ用脱臭剤・シート40</v>
          </cell>
          <cell r="AI92" t="str">
            <v>トイレ紙136</v>
          </cell>
          <cell r="AJ92" t="str">
            <v>生理用品1910,トイレ紙48</v>
          </cell>
          <cell r="AK92" t="str">
            <v>生理用品72,トイレ用袋60,トイレ紙100</v>
          </cell>
          <cell r="AL92">
            <v>0</v>
          </cell>
          <cell r="AM92">
            <v>0</v>
          </cell>
          <cell r="AN92" t="str">
            <v>生理用品22,トイレ用袋20,トイレ消耗品420</v>
          </cell>
          <cell r="AO92" t="str">
            <v>トイレ消耗品140</v>
          </cell>
          <cell r="AP92">
            <v>0</v>
          </cell>
          <cell r="AQ92">
            <v>0</v>
          </cell>
          <cell r="AR92" t="str">
            <v>生理用品40,トイレ紙170,トイレ消耗品50</v>
          </cell>
          <cell r="AS92" t="str">
            <v>トイレ用袋50</v>
          </cell>
          <cell r="AT92">
            <v>0</v>
          </cell>
          <cell r="AU92">
            <v>0</v>
          </cell>
          <cell r="AV92" t="str">
            <v>トイレ用袋2000,トイレ用凝固剤2000</v>
          </cell>
          <cell r="AW92">
            <v>0</v>
          </cell>
          <cell r="AX92" t="str">
            <v>トイレ紙1,トイレ消耗品4</v>
          </cell>
          <cell r="AY92" t="str">
            <v>生理用品95,トイレ紙168,トイレ消耗品10</v>
          </cell>
          <cell r="AZ92" t="str">
            <v>トイレ用袋80</v>
          </cell>
          <cell r="BB92" t="str">
            <v>トイレ消耗品49,,,,,,,,,,,,,,,,,,,,,,,,,,,,,,,,,,,,,</v>
          </cell>
          <cell r="BC92" t="str">
            <v>トイレ消耗品500</v>
          </cell>
          <cell r="BD92">
            <v>0</v>
          </cell>
          <cell r="BE92">
            <v>0</v>
          </cell>
          <cell r="BF92" t="str">
            <v>トイレ消耗品100</v>
          </cell>
          <cell r="BG92">
            <v>0</v>
          </cell>
          <cell r="BH92" t="str">
            <v>トイレ消耗品13</v>
          </cell>
          <cell r="BI92">
            <v>0</v>
          </cell>
          <cell r="BJ92">
            <v>0</v>
          </cell>
          <cell r="BK92" t="str">
            <v>トイレ紙120</v>
          </cell>
          <cell r="BL92">
            <v>0</v>
          </cell>
          <cell r="BM92" t="str">
            <v>生理用品10,トイレ用袋600,トイレ用脱臭剤・シート10</v>
          </cell>
          <cell r="BN92">
            <v>0</v>
          </cell>
          <cell r="BO92">
            <v>0</v>
          </cell>
          <cell r="BP92" t="str">
            <v>生理用品3,トイレ紙18</v>
          </cell>
          <cell r="BQ92">
            <v>0</v>
          </cell>
          <cell r="BR92" t="str">
            <v>トイレ紙276</v>
          </cell>
          <cell r="BS92">
            <v>0</v>
          </cell>
          <cell r="BT92">
            <v>0</v>
          </cell>
          <cell r="BU92" t="str">
            <v>トイレ用袋20</v>
          </cell>
          <cell r="BV92" t="str">
            <v>トイレ用凝固剤240</v>
          </cell>
          <cell r="BW92" t="str">
            <v>トイレ用袋60</v>
          </cell>
          <cell r="BX92">
            <v>0</v>
          </cell>
          <cell r="BY92" t="str">
            <v>トイレ消耗品200,ビニール袋(黒)100</v>
          </cell>
          <cell r="BZ92" t="str">
            <v>トイレ消耗品50</v>
          </cell>
          <cell r="CA92" t="str">
            <v>トイレ用凝固剤150,トイレ消耗品1115</v>
          </cell>
          <cell r="CB92" t="str">
            <v>トイレ紙12,トイレ消耗品33</v>
          </cell>
          <cell r="CC92" t="str">
            <v>トイレ消耗品6</v>
          </cell>
          <cell r="CD92">
            <v>0</v>
          </cell>
          <cell r="CE92" t="str">
            <v>トイレ紙12,トイレ用凝固剤150,トイレ消耗品1404,ビニール袋(黒)100</v>
          </cell>
        </row>
        <row r="93">
          <cell r="A93">
            <v>0</v>
          </cell>
          <cell r="B93">
            <v>68</v>
          </cell>
          <cell r="C93" t="str">
            <v>避難生活用品</v>
          </cell>
          <cell r="F93">
            <v>0</v>
          </cell>
          <cell r="G93" t="str">
            <v>座布団70,敷物類85,送風機2,電動ドライバー1,投光器用品その他4,パレット2</v>
          </cell>
          <cell r="H93">
            <v>0</v>
          </cell>
          <cell r="I93" t="str">
            <v>工具類　その他4</v>
          </cell>
          <cell r="J93" t="str">
            <v>カラーコーン3,バケツ（避難生活用）36</v>
          </cell>
          <cell r="K93">
            <v>0</v>
          </cell>
          <cell r="L93">
            <v>0</v>
          </cell>
          <cell r="M93" t="str">
            <v>カラーコーン19,ストーブ類3</v>
          </cell>
          <cell r="N93" t="str">
            <v>カラーコーン22,工具類　その他5,コーンバー・ウェイト18,敷物類3,バケツ（避難生活用）95,火ばさみ・火箸1</v>
          </cell>
          <cell r="O93" t="str">
            <v>椅子53,エアーマット360,収納容器（自炊以外）20,ストーブ類4,蓄電池1,バケツ（避難生活用）271,柄杓（ひしゃく）7,火ばさみ・火箸5</v>
          </cell>
          <cell r="P93">
            <v>0</v>
          </cell>
          <cell r="Q93" t="str">
            <v>バケツ（避難生活用）1,避難生活用品その他15,ポータブル電源6</v>
          </cell>
          <cell r="R93">
            <v>0</v>
          </cell>
          <cell r="S93" t="str">
            <v>情報ボード　聴覚障碍者用1,バケツ（避難生活用）6</v>
          </cell>
          <cell r="T93" t="str">
            <v>カラーコーン4,工具類　その他1,コーンバー・ウェイト8,敷物類3,浄水器用品9,送風機1,ソーラーパネル1,バケツ（避難生活用）2,柄杓（ひしゃく）19,避難生活用品その他32,ポータブル電源1</v>
          </cell>
          <cell r="U93">
            <v>0</v>
          </cell>
          <cell r="V93">
            <v>0</v>
          </cell>
          <cell r="W93">
            <v>0</v>
          </cell>
          <cell r="X93" t="str">
            <v>椅子77,カラーコーン21,コーンバー・ウェイト8,敷物類3,収納容器（自炊以外）22,ソーラーパネル1,バケツ（避難生活用）35,避難所開設運営グッズ1,ポータブル電源1</v>
          </cell>
          <cell r="Y93" t="str">
            <v>椅子124,カラーコーン14,工具類　その他11,敷物類9,収納容器（自炊以外）14,火ばさみ・火箸13</v>
          </cell>
          <cell r="Z93" t="str">
            <v>雨具30,椅子18,カラーコーン6,サバイバルシート（羽織る）130,送風機1,ソーラーパネル3,電動ドライバー5,バケツ（避難生活用）32,避難生活用品その他9,ポータブル電源3</v>
          </cell>
          <cell r="AA93" t="str">
            <v>カラーコーン6</v>
          </cell>
          <cell r="AB93" t="str">
            <v>椅子50,バケツ（避難生活用）31</v>
          </cell>
          <cell r="AC93" t="str">
            <v>椅子6,蓄電池2,テレビ1,バケツ（避難生活用）78,ホワイトボード2</v>
          </cell>
          <cell r="AD93">
            <v>0</v>
          </cell>
          <cell r="AE93" t="str">
            <v>椅子13</v>
          </cell>
          <cell r="AF93">
            <v>0</v>
          </cell>
          <cell r="AG93" t="str">
            <v>バケツ（避難生活用）30</v>
          </cell>
          <cell r="AH93">
            <v>0</v>
          </cell>
          <cell r="AI93" t="str">
            <v>収納容器（自炊以外）4,睡眠セット12,ストーブ類1,ソーラーパネル1,バケツ（避難生活用）39,避難生活用品その他4,ポータブル電源1</v>
          </cell>
          <cell r="AJ93" t="str">
            <v>エアーマット40,寝袋100,ろうそく14</v>
          </cell>
          <cell r="AK93" t="str">
            <v>椅子11,カラーコーン2,感染症対策キット1,工具類　その他2,ホワイトボード1</v>
          </cell>
          <cell r="AL93" t="str">
            <v>サバイバルシート（羽織る）400,ホワイトボード1</v>
          </cell>
          <cell r="AM93" t="str">
            <v>バケツ（避難生活用）14,避難生活用品その他1</v>
          </cell>
          <cell r="AN93" t="str">
            <v>寝袋10</v>
          </cell>
          <cell r="AO93" t="str">
            <v>ストーブ類3</v>
          </cell>
          <cell r="AP93">
            <v>0</v>
          </cell>
          <cell r="AQ93" t="str">
            <v>椅子40</v>
          </cell>
          <cell r="AR93" t="str">
            <v>ストーブ類2,避難生活用品その他8,ホワイトボード2</v>
          </cell>
          <cell r="AS93" t="str">
            <v>ストーブ類1</v>
          </cell>
          <cell r="AT93" t="str">
            <v>椅子16,避難所開設運営グッズ3,避難生活用品その他1,ポータブル電源1</v>
          </cell>
          <cell r="AU93">
            <v>0</v>
          </cell>
          <cell r="AV93" t="str">
            <v>椅子52,敷物類3,ストーブ類1,バケツ（避難生活用）1</v>
          </cell>
          <cell r="AW93">
            <v>0</v>
          </cell>
          <cell r="AX93" t="str">
            <v>ソーラーパネル1,ポータブル電源1</v>
          </cell>
          <cell r="AY93" t="str">
            <v>雨具10,カラーコーン3,工具類　その他1,コーンバー・ウェイト3,電動ドライバー1,柄杓（ひしゃく）3</v>
          </cell>
          <cell r="AZ93" t="str">
            <v>椅子15,ソーラーパネル1,蓄電池1,寝袋4,避難所開設運営グッズ1,避難生活用品その他1,ポータブル電源1,ホワイトボード1</v>
          </cell>
          <cell r="BA93" t="str">
            <v>椅子40,カラーコーン9,工具類　その他8,敷物類1,バケツ（避難生活用）9,柄杓（ひしゃく）3,避難生活用品その他6</v>
          </cell>
          <cell r="BB93" t="str">
            <v>電動ドライバー1,寝袋9,ろうそく10</v>
          </cell>
          <cell r="BC93" t="str">
            <v>椅子42,カラーコーン10,コーンバー・ウェイト5,敷物類12,ストーブ類3,電動ドライバー1,ホワイトボード1</v>
          </cell>
          <cell r="BD93" t="str">
            <v>カラーコーン4</v>
          </cell>
          <cell r="BE93">
            <v>0</v>
          </cell>
          <cell r="BF93">
            <v>0</v>
          </cell>
          <cell r="BG93">
            <v>0</v>
          </cell>
          <cell r="BH93" t="str">
            <v>椅子14,エアーマット10,感染症対策キット1,敷物類5,避難生活用品その他1,噴霧器（手指消毒用）1</v>
          </cell>
          <cell r="BI93" t="str">
            <v>サバイバルシート（羽織る）2,敷物類18,寝袋7</v>
          </cell>
          <cell r="BJ93" t="str">
            <v>椅子3</v>
          </cell>
          <cell r="BK93">
            <v>0</v>
          </cell>
          <cell r="BL93" t="str">
            <v>バケツ（避難生活用）10</v>
          </cell>
          <cell r="BM93" t="str">
            <v>エアーマット25,ストーブ類3</v>
          </cell>
          <cell r="BN93" t="str">
            <v>ソーラーパネル1,蓄電池1</v>
          </cell>
          <cell r="BO93" t="str">
            <v>椅子9,ポータブル電源1</v>
          </cell>
          <cell r="BP93" t="str">
            <v>工具類　その他4,収納容器（自炊以外）3,送風機1,バケツ（避難生活用）25,火ばさみ・火箸3,ポータブル電源1,ろうそく90</v>
          </cell>
          <cell r="BQ93">
            <v>0</v>
          </cell>
          <cell r="BR93" t="str">
            <v>椅子27,カラーコーン2,敷物類94,収納容器（自炊以外）42,浄水器用品1,バケツ（避難生活用）15</v>
          </cell>
          <cell r="BS93" t="str">
            <v>電動ドライバー1</v>
          </cell>
          <cell r="BT93" t="str">
            <v>バケツ（避難生活用）21,ろうそく75</v>
          </cell>
          <cell r="BU93" t="str">
            <v>バケツ（避難生活用）12</v>
          </cell>
          <cell r="BV93" t="str">
            <v>椅子5,ソーラーパネル1,バケツ（避難生活用）8</v>
          </cell>
          <cell r="BW93" t="str">
            <v>工具類　その他16</v>
          </cell>
          <cell r="BX93" t="str">
            <v>収納容器（自炊以外）1</v>
          </cell>
          <cell r="BY93" t="str">
            <v>敷物類1,収納容器（自炊以外）6,バケツ（避難生活用）12,柄杓（ひしゃく）4</v>
          </cell>
          <cell r="BZ93" t="str">
            <v>工具類　その他1,サバイバルシート（羽織る）100,収納容器（自炊以外）4</v>
          </cell>
          <cell r="CA93" t="str">
            <v>椅子11</v>
          </cell>
          <cell r="CB93" t="str">
            <v>椅子2</v>
          </cell>
          <cell r="CC93" t="str">
            <v>敷物類15,電動ドライバー2</v>
          </cell>
          <cell r="CD93" t="str">
            <v>雨具50,椅子12,エアーマット83,敷物類6,電動ドライバー1,避難生活用品その他2</v>
          </cell>
          <cell r="CE93" t="str">
            <v>雨具50,椅子25,エアーマット83,工具類　その他1,サバイバルシート（羽織る）100,敷物類22,収納容器（自炊以外）11,電動ドライバー3,バケツ（避難生活用）12,柄杓（ひしゃく）4,避難生活用品その他2</v>
          </cell>
        </row>
        <row r="94">
          <cell r="A94">
            <v>0</v>
          </cell>
          <cell r="B94">
            <v>69</v>
          </cell>
          <cell r="C94" t="str">
            <v>避難生活用品消耗</v>
          </cell>
          <cell r="F94">
            <v>0</v>
          </cell>
          <cell r="G94" t="str">
            <v>ウェットタオル45,タオル25,避難生活用品その他　消耗1,ビニール袋(黒以外）200,養生テープ（箱）1</v>
          </cell>
          <cell r="H94">
            <v>0</v>
          </cell>
          <cell r="I94">
            <v>0</v>
          </cell>
          <cell r="J94">
            <v>0</v>
          </cell>
          <cell r="K94">
            <v>0</v>
          </cell>
          <cell r="L94">
            <v>0</v>
          </cell>
          <cell r="M94">
            <v>0</v>
          </cell>
          <cell r="N94" t="str">
            <v>消毒液4,タオル3,手袋(使い捨て・ビニール・ポリ)1,ビニール袋(黒以外）130</v>
          </cell>
          <cell r="O94">
            <v>0</v>
          </cell>
          <cell r="P94">
            <v>0</v>
          </cell>
          <cell r="Q94">
            <v>0</v>
          </cell>
          <cell r="R94">
            <v>0</v>
          </cell>
          <cell r="S94">
            <v>0</v>
          </cell>
          <cell r="T94" t="str">
            <v>ウェットタオル4,消毒液1,タオル205,ティッシュペーパー3,手袋(使い捨て・ビニール・ポリ)304,避難生活用品その他　消耗103,ビニール袋(黒以外）203,マスク250</v>
          </cell>
          <cell r="U94">
            <v>0</v>
          </cell>
          <cell r="V94">
            <v>0</v>
          </cell>
          <cell r="W94">
            <v>0</v>
          </cell>
          <cell r="X94" t="str">
            <v>蛍光灯・電球1</v>
          </cell>
          <cell r="Y94" t="str">
            <v>ビニール袋(黒以外）100</v>
          </cell>
          <cell r="Z94">
            <v>0</v>
          </cell>
          <cell r="AA94">
            <v>0</v>
          </cell>
          <cell r="AB94">
            <v>0</v>
          </cell>
          <cell r="AC94">
            <v>0</v>
          </cell>
          <cell r="AD94" t="str">
            <v>消毒液4,手袋(使い捨て・ビニール・ポリ)60,投光器用電球23,マスク250</v>
          </cell>
          <cell r="AE94" t="str">
            <v>乾電池12</v>
          </cell>
          <cell r="AF94">
            <v>0</v>
          </cell>
          <cell r="AG94" t="str">
            <v>タオル89</v>
          </cell>
          <cell r="AH94" t="str">
            <v>消毒液6,マスク300</v>
          </cell>
          <cell r="AI94" t="str">
            <v>ウェットタオル144,乾電池116,消毒液2,手袋(使い捨て・ビニール・ポリ)130,避難生活用品その他　消耗1,マスク80</v>
          </cell>
          <cell r="AJ94" t="str">
            <v>生活用水(ペットボトル入り/L)700,ビニール袋(黒以外）200</v>
          </cell>
          <cell r="AK94" t="str">
            <v>乾電池204,生活用水(ペットボトル入り/L)36,ティッシュペーパー48</v>
          </cell>
          <cell r="AL94" t="str">
            <v>手袋(使い捨て・ビニール・ポリ)360</v>
          </cell>
          <cell r="AM94" t="str">
            <v>投光器用電球1</v>
          </cell>
          <cell r="AN94" t="str">
            <v>消毒液6,ティッシュペーパー15,マスク120</v>
          </cell>
          <cell r="AO94">
            <v>0</v>
          </cell>
          <cell r="AP94" t="str">
            <v>生活用水(ペットボトル入り/L)312</v>
          </cell>
          <cell r="AQ94">
            <v>0</v>
          </cell>
          <cell r="AR94" t="str">
            <v>乾電池188,生活用水(ペットボトル入り/L)460,ティッシュペーパー10,手袋(使い捨て・ビニール・ポリ)42,ビニール袋(黒以外）100</v>
          </cell>
          <cell r="AS94" t="str">
            <v>生活用水(ペットボトル入り/L)60,ビニール袋(黒以外）50</v>
          </cell>
          <cell r="AT94">
            <v>0</v>
          </cell>
          <cell r="AU94">
            <v>0</v>
          </cell>
          <cell r="AV94">
            <v>0</v>
          </cell>
          <cell r="AW94">
            <v>0</v>
          </cell>
          <cell r="AX94" t="str">
            <v>生活用水(ペットボトル入り/L)108</v>
          </cell>
          <cell r="AY94" t="str">
            <v>乾電池148,消毒液4,手袋(使い捨て・ビニール・ポリ)500,避難生活用品その他　消耗250,ビニール袋(黒以外）250,マスク900</v>
          </cell>
          <cell r="BA94" t="str">
            <v>消毒液3,避難生活用品その他　消耗1</v>
          </cell>
          <cell r="BC94" t="str">
            <v>生活用水(ペットボトル入り/L)319,マスク320</v>
          </cell>
          <cell r="BD94">
            <v>0</v>
          </cell>
          <cell r="BE94">
            <v>0</v>
          </cell>
          <cell r="BF94" t="str">
            <v>乾電池30</v>
          </cell>
          <cell r="BG94">
            <v>0</v>
          </cell>
          <cell r="BH94" t="str">
            <v>乾電池1,消毒液12,マスク17</v>
          </cell>
          <cell r="BI94" t="str">
            <v>乾電池32</v>
          </cell>
          <cell r="BJ94" t="str">
            <v>生活用水(ペットボトル入り/L)497</v>
          </cell>
          <cell r="BK94">
            <v>0</v>
          </cell>
          <cell r="BL94">
            <v>0</v>
          </cell>
          <cell r="BM94" t="str">
            <v>生活用水(ペットボトル入り/L)240,避難生活用品その他　消耗2,ビニール袋(黒以外）3</v>
          </cell>
          <cell r="BN94">
            <v>0</v>
          </cell>
          <cell r="BO94">
            <v>0</v>
          </cell>
          <cell r="BP94" t="str">
            <v>乾電池78,避難生活用品その他　消耗12,ビニール袋(黒以外）105</v>
          </cell>
          <cell r="BQ94">
            <v>0</v>
          </cell>
          <cell r="BR94" t="str">
            <v>生活用水(ペットボトル入り/L)265,ティッシュペーパー15,手袋(使い捨て・ビニール・ポリ)900</v>
          </cell>
          <cell r="BS94">
            <v>0</v>
          </cell>
          <cell r="BT94">
            <v>0</v>
          </cell>
          <cell r="BU94" t="str">
            <v>生活用水(ペットボトル入り/L)36,マスク13</v>
          </cell>
          <cell r="BV94" t="str">
            <v>生活用水(ペットボトル入り/L)256,避難生活用品その他　消耗240</v>
          </cell>
          <cell r="BW94" t="str">
            <v>ウェットタオル20,乾電池55,避難生活用品その他　消耗8</v>
          </cell>
          <cell r="BX94" t="str">
            <v>生活用水(ペットボトル入り/L)81</v>
          </cell>
          <cell r="BY94" t="str">
            <v>乾電池8,ティッシュペーパー60</v>
          </cell>
          <cell r="BZ94" t="str">
            <v>乾電池80</v>
          </cell>
          <cell r="CA94">
            <v>0</v>
          </cell>
          <cell r="CB94" t="str">
            <v>生活用水(ペットボトル入り/L)64,ティッシュペーパー5</v>
          </cell>
          <cell r="CC94">
            <v>0</v>
          </cell>
          <cell r="CD94" t="str">
            <v>ティッシュペーパー50</v>
          </cell>
          <cell r="CE94" t="str">
            <v>乾電池88,生活用水(ペットボトル入り/L)145,ティッシュペーパー115</v>
          </cell>
        </row>
        <row r="95">
          <cell r="A95">
            <v>0</v>
          </cell>
          <cell r="B95">
            <v>70</v>
          </cell>
          <cell r="C95" t="str">
            <v>自炊用品</v>
          </cell>
          <cell r="F95">
            <v>0</v>
          </cell>
          <cell r="G95">
            <v>0</v>
          </cell>
          <cell r="H95">
            <v>0</v>
          </cell>
          <cell r="I95">
            <v>0</v>
          </cell>
          <cell r="J95">
            <v>0</v>
          </cell>
          <cell r="K95">
            <v>0</v>
          </cell>
          <cell r="L95">
            <v>0</v>
          </cell>
          <cell r="M95">
            <v>0</v>
          </cell>
          <cell r="N95">
            <v>0</v>
          </cell>
          <cell r="O95">
            <v>0</v>
          </cell>
          <cell r="P95">
            <v>0</v>
          </cell>
          <cell r="Q95" t="str">
            <v>自炊用品その他4,箱類(もち箱など）自炊用4</v>
          </cell>
          <cell r="R95">
            <v>0</v>
          </cell>
          <cell r="S95">
            <v>0</v>
          </cell>
          <cell r="T95" t="str">
            <v>調理用ツール74,箱類(もち箱など）自炊用10</v>
          </cell>
          <cell r="U95">
            <v>0</v>
          </cell>
          <cell r="V95">
            <v>0</v>
          </cell>
          <cell r="W95">
            <v>0</v>
          </cell>
          <cell r="X95">
            <v>0</v>
          </cell>
          <cell r="Y95" t="str">
            <v>給水筒6,調理用ツール113,箱類(もち箱など）自炊用37</v>
          </cell>
          <cell r="Z95" t="str">
            <v>クーラーボックス4,調理用ツール9</v>
          </cell>
          <cell r="AA95" t="str">
            <v>給水筒4</v>
          </cell>
          <cell r="AB95" t="str">
            <v>クーラーボックス2,調理用ツール29</v>
          </cell>
          <cell r="AC95" t="str">
            <v>箱類(もち箱など）自炊用6</v>
          </cell>
          <cell r="AD95">
            <v>0</v>
          </cell>
          <cell r="AE95" t="str">
            <v>クーラーボックス4</v>
          </cell>
          <cell r="AF95">
            <v>0</v>
          </cell>
          <cell r="AG95">
            <v>0</v>
          </cell>
          <cell r="AH95">
            <v>0</v>
          </cell>
          <cell r="AI95">
            <v>0</v>
          </cell>
          <cell r="AJ95">
            <v>0</v>
          </cell>
          <cell r="AK95">
            <v>0</v>
          </cell>
          <cell r="AL95">
            <v>0</v>
          </cell>
          <cell r="AM95">
            <v>0</v>
          </cell>
          <cell r="AN95" t="str">
            <v>クーラーボックス1</v>
          </cell>
          <cell r="AO95">
            <v>0</v>
          </cell>
          <cell r="AP95">
            <v>0</v>
          </cell>
          <cell r="AQ95" t="str">
            <v>クーラーボックス3</v>
          </cell>
          <cell r="AR95" t="str">
            <v>食器類116,調理用ツール5</v>
          </cell>
          <cell r="AS95">
            <v>0</v>
          </cell>
          <cell r="AT95" t="str">
            <v>給水筒2</v>
          </cell>
          <cell r="AU95">
            <v>0</v>
          </cell>
          <cell r="AV95">
            <v>0</v>
          </cell>
          <cell r="AW95">
            <v>0</v>
          </cell>
          <cell r="AY95" t="str">
            <v>給水筒3</v>
          </cell>
          <cell r="AZ95" t="str">
            <v>給水筒11,調理用ツール5,箱類(もち箱など）自炊用4</v>
          </cell>
          <cell r="BA95" t="str">
            <v>給水筒4,調理用ツール7,箱類(もち箱など）自炊用15</v>
          </cell>
          <cell r="BD95" t="str">
            <v>クーラーボックス2</v>
          </cell>
          <cell r="BE95">
            <v>0</v>
          </cell>
          <cell r="BF95">
            <v>0</v>
          </cell>
          <cell r="BG95">
            <v>0</v>
          </cell>
          <cell r="BH95">
            <v>0</v>
          </cell>
          <cell r="BI95">
            <v>0</v>
          </cell>
          <cell r="BJ95">
            <v>0</v>
          </cell>
          <cell r="BK95">
            <v>0</v>
          </cell>
          <cell r="BL95">
            <v>0</v>
          </cell>
          <cell r="BN95" t="str">
            <v>クーラーボックス2</v>
          </cell>
          <cell r="BO95">
            <v>0</v>
          </cell>
          <cell r="BP95" t="str">
            <v>給水筒3,クーラーボックス2,食器類10,調理用ツール53</v>
          </cell>
          <cell r="BQ95">
            <v>0</v>
          </cell>
          <cell r="BR95" t="str">
            <v>給水筒5,クーラーボックス5,調理用ツール10</v>
          </cell>
          <cell r="BS95" t="str">
            <v>クーラーボックス3</v>
          </cell>
          <cell r="BT95">
            <v>0</v>
          </cell>
          <cell r="BU95" t="str">
            <v>調理用ツール4,</v>
          </cell>
          <cell r="BV95">
            <v>0</v>
          </cell>
          <cell r="BW95">
            <v>0</v>
          </cell>
          <cell r="BX95">
            <v>0</v>
          </cell>
          <cell r="BY95" t="str">
            <v>調理用ツール5</v>
          </cell>
          <cell r="BZ95" t="str">
            <v>調理用ツール32</v>
          </cell>
          <cell r="CA95">
            <v>0</v>
          </cell>
          <cell r="CC95">
            <v>0</v>
          </cell>
          <cell r="CD95">
            <v>0</v>
          </cell>
          <cell r="CE95" t="str">
            <v>調理用ツール37</v>
          </cell>
        </row>
        <row r="96">
          <cell r="A96">
            <v>0</v>
          </cell>
          <cell r="B96">
            <v>71</v>
          </cell>
          <cell r="C96" t="str">
            <v>自炊用品消耗品</v>
          </cell>
          <cell r="F96">
            <v>0</v>
          </cell>
          <cell r="G96" t="str">
            <v>ガスボンベ12,手袋（ゴム）3</v>
          </cell>
          <cell r="H96">
            <v>0</v>
          </cell>
          <cell r="I96" t="str">
            <v>ガスボンベ251</v>
          </cell>
          <cell r="J96">
            <v>0</v>
          </cell>
          <cell r="K96">
            <v>0</v>
          </cell>
          <cell r="L96">
            <v>0</v>
          </cell>
          <cell r="M96">
            <v>0</v>
          </cell>
          <cell r="N96" t="str">
            <v>ガスボンベ18,食器類（使い捨て）1,ラップ1</v>
          </cell>
          <cell r="O96" t="str">
            <v>着火剤5,薪13</v>
          </cell>
          <cell r="P96">
            <v>0</v>
          </cell>
          <cell r="Q96" t="str">
            <v>ガスボンベ31,手袋（ゴム）60</v>
          </cell>
          <cell r="R96">
            <v>0</v>
          </cell>
          <cell r="S96">
            <v>0</v>
          </cell>
          <cell r="T96" t="str">
            <v>ガスボンベ78,自炊用ガス類4,ラップ8</v>
          </cell>
          <cell r="U96">
            <v>0</v>
          </cell>
          <cell r="V96">
            <v>0</v>
          </cell>
          <cell r="W96">
            <v>0</v>
          </cell>
          <cell r="X96">
            <v>0</v>
          </cell>
          <cell r="Y96" t="str">
            <v>ガスボンベ153,手袋（ゴム）2</v>
          </cell>
          <cell r="Z96" t="str">
            <v>ガスボンベ22,食器類（使い捨て）300,薪3</v>
          </cell>
          <cell r="AA96">
            <v>0</v>
          </cell>
          <cell r="AB96" t="str">
            <v>ガスボンベ12,手袋（ゴム）18</v>
          </cell>
          <cell r="AC96">
            <v>0</v>
          </cell>
          <cell r="AD96" t="str">
            <v>ガスボンベ12</v>
          </cell>
          <cell r="AE96" t="str">
            <v>食器類（使い捨て）1000</v>
          </cell>
          <cell r="AF96" t="str">
            <v>ガスボンベ3</v>
          </cell>
          <cell r="AG96">
            <v>0</v>
          </cell>
          <cell r="AH96" t="str">
            <v>ガスボンベ12</v>
          </cell>
          <cell r="AI96" t="str">
            <v>固形燃料4,食器類（使い捨て）1250,ラップ30</v>
          </cell>
          <cell r="AJ96" t="str">
            <v>ガスボンベ16</v>
          </cell>
          <cell r="AK96" t="str">
            <v>ガスボンベ22,食器類（使い捨て）5</v>
          </cell>
          <cell r="AL96">
            <v>0</v>
          </cell>
          <cell r="AM96" t="str">
            <v>ガスボンベ2</v>
          </cell>
          <cell r="AN96">
            <v>0</v>
          </cell>
          <cell r="AO96">
            <v>0</v>
          </cell>
          <cell r="AP96" t="str">
            <v>薪6</v>
          </cell>
          <cell r="AQ96" t="str">
            <v>ガスボンベ1</v>
          </cell>
          <cell r="AR96">
            <v>0</v>
          </cell>
          <cell r="AS96">
            <v>0</v>
          </cell>
          <cell r="AT96" t="str">
            <v>ガスボンベ1,薪1</v>
          </cell>
          <cell r="AU96">
            <v>0</v>
          </cell>
          <cell r="AV96">
            <v>0</v>
          </cell>
          <cell r="AW96">
            <v>0</v>
          </cell>
          <cell r="AY96" t="str">
            <v>ガスボンベ31,固形燃料5,食器類（使い捨て）1850,ラップ5</v>
          </cell>
          <cell r="AZ96" t="str">
            <v>ガスボンベ2,薪1</v>
          </cell>
          <cell r="BA96" t="str">
            <v>食器類（使い捨て）1,薪8,ラップ2</v>
          </cell>
          <cell r="BB96" t="str">
            <v>ガスボンベ27</v>
          </cell>
          <cell r="BC96" t="str">
            <v>ガスボンベ12</v>
          </cell>
          <cell r="BD96">
            <v>0</v>
          </cell>
          <cell r="BE96">
            <v>0</v>
          </cell>
          <cell r="BF96" t="str">
            <v>ガスボンベ6</v>
          </cell>
          <cell r="BG96">
            <v>0</v>
          </cell>
          <cell r="BH96" t="str">
            <v>ガスボンベ11</v>
          </cell>
          <cell r="BI96" t="str">
            <v>ガスボンベ57,ラップ98</v>
          </cell>
          <cell r="BJ96" t="str">
            <v>ガスボンベ6</v>
          </cell>
          <cell r="BK96">
            <v>0</v>
          </cell>
          <cell r="BL96">
            <v>0</v>
          </cell>
          <cell r="BM96" t="str">
            <v>食器類（使い捨て）100</v>
          </cell>
          <cell r="BN96">
            <v>0</v>
          </cell>
          <cell r="BO96">
            <v>0</v>
          </cell>
          <cell r="BP96" t="str">
            <v>食器類（使い捨て）2062,調理用品その他消耗3,薪1</v>
          </cell>
          <cell r="BQ96" t="str">
            <v>ガスボンベ6,固形燃料5</v>
          </cell>
          <cell r="BR96" t="str">
            <v>ガスボンベ51,固形燃料3,食器類（使い捨て）560,調理用品その他消耗3,ラップ20</v>
          </cell>
          <cell r="BS96">
            <v>0</v>
          </cell>
          <cell r="BT96" t="str">
            <v>ガスボンベ9</v>
          </cell>
          <cell r="BU96" t="str">
            <v>ガスボンベ48</v>
          </cell>
          <cell r="BV96">
            <v>0</v>
          </cell>
          <cell r="BW96" t="str">
            <v>ガスボンベ3,食器類（使い捨て）160</v>
          </cell>
          <cell r="BX96" t="str">
            <v>ガスボンベ9,薪32</v>
          </cell>
          <cell r="BY96" t="str">
            <v>食器類（使い捨て）1100</v>
          </cell>
          <cell r="BZ96" t="str">
            <v>ガスボンベ6,食器類（使い捨て）2512</v>
          </cell>
          <cell r="CA96" t="str">
            <v>ガスボンベ6,食器類（使い捨て）1000</v>
          </cell>
          <cell r="CB96" t="str">
            <v>ガスボンベ18</v>
          </cell>
          <cell r="CC96">
            <v>0</v>
          </cell>
          <cell r="CD96">
            <v>0</v>
          </cell>
          <cell r="CE96" t="str">
            <v>ガスボンベ39,食器類（使い捨て）4612,薪32</v>
          </cell>
        </row>
        <row r="97">
          <cell r="A97">
            <v>0</v>
          </cell>
          <cell r="B97">
            <v>72</v>
          </cell>
          <cell r="C97" t="str">
            <v>その他用品</v>
          </cell>
          <cell r="F97">
            <v>0</v>
          </cell>
          <cell r="G97" t="str">
            <v>文房具2</v>
          </cell>
          <cell r="H97">
            <v>0</v>
          </cell>
          <cell r="I97">
            <v>0</v>
          </cell>
          <cell r="J97" t="str">
            <v>台車3,箒（ほうき）8</v>
          </cell>
          <cell r="K97">
            <v>0</v>
          </cell>
          <cell r="L97" t="str">
            <v>台車2</v>
          </cell>
          <cell r="M97" t="str">
            <v>草刈り・清掃用品14,熊手(くまで）10,台車1</v>
          </cell>
          <cell r="N97" t="str">
            <v>空気入れ2,草刈り・清掃用品12,草刈り機14,熊手(くまで）24,台車9,ビニールホース1,文房具4,箒（ほうき）1</v>
          </cell>
          <cell r="O97" t="str">
            <v>台車18</v>
          </cell>
          <cell r="P97">
            <v>0</v>
          </cell>
          <cell r="Q97" t="str">
            <v>空気入れ2,草刈り・清掃用品29,草刈り機2,その他用品1</v>
          </cell>
          <cell r="R97">
            <v>0</v>
          </cell>
          <cell r="S97">
            <v>0</v>
          </cell>
          <cell r="T97" t="str">
            <v>空気入れ3,草刈り・清掃用品1,熊手(くまで）7,台車1,段差解消用品（スロープなど）1,ビニールホース1,文房具4,箒（ほうき）2</v>
          </cell>
          <cell r="U97">
            <v>0</v>
          </cell>
          <cell r="V97">
            <v>0</v>
          </cell>
          <cell r="W97">
            <v>0</v>
          </cell>
          <cell r="X97" t="str">
            <v>空気入れ3,草刈り・清掃用品3,草刈り機8,ジョーロ1,その他用品5,台車1,段差解消用品（スロープなど）3,ビニールホース1,文房具52,噴霧器（除草用）2,箒（ほうき）1</v>
          </cell>
          <cell r="Y97" t="str">
            <v>一斗缶・ドラム缶1,草刈り・清掃用品2,草刈り機1,訓練用品　その他47,ビニールホース3,文房具3,噴霧器（除草用）1</v>
          </cell>
          <cell r="Z97" t="str">
            <v>空気入れ2,草刈り機6,自転車1,その他用品1,台車1,ビニールホース2</v>
          </cell>
          <cell r="AA97">
            <v>0</v>
          </cell>
          <cell r="AB97" t="str">
            <v>台車1</v>
          </cell>
          <cell r="AC97" t="str">
            <v>草刈り・清掃用品3,熊手(くまで）5,蓋上げ機2</v>
          </cell>
          <cell r="AD97" t="str">
            <v>噴霧器（除草用）1</v>
          </cell>
          <cell r="AE97">
            <v>0</v>
          </cell>
          <cell r="AF97">
            <v>0</v>
          </cell>
          <cell r="AG97">
            <v>0</v>
          </cell>
          <cell r="AH97" t="str">
            <v>空気入れ1,熊手(くまで）8</v>
          </cell>
          <cell r="AI97" t="str">
            <v>空気入れ1,風呂敷30,文房具7</v>
          </cell>
          <cell r="AJ97" t="str">
            <v>噴霧器（除草用）1</v>
          </cell>
          <cell r="AK97" t="str">
            <v>熊手(くまで）7</v>
          </cell>
          <cell r="AL97">
            <v>0</v>
          </cell>
          <cell r="AM97">
            <v>0</v>
          </cell>
          <cell r="AN97" t="str">
            <v>空気入れ1,文房具8</v>
          </cell>
          <cell r="AO97" t="str">
            <v>草刈り機9,台車3,噴霧器（除草用）2</v>
          </cell>
          <cell r="AP97" t="str">
            <v>草刈り機3</v>
          </cell>
          <cell r="AQ97" t="str">
            <v>草刈り機6,熊手(くまで）5,箒（ほうき）1</v>
          </cell>
          <cell r="AR97" t="str">
            <v>文房具49</v>
          </cell>
          <cell r="AS97" t="str">
            <v>草刈り・清掃用品2</v>
          </cell>
          <cell r="AT97" t="str">
            <v>草刈り機2</v>
          </cell>
          <cell r="AU97">
            <v>0</v>
          </cell>
          <cell r="AV97" t="str">
            <v>空気入れ1,草刈り・清掃用品5,草刈り機6,台車2</v>
          </cell>
          <cell r="AW97">
            <v>0</v>
          </cell>
          <cell r="AX97" t="str">
            <v>台車1</v>
          </cell>
          <cell r="AY97" t="str">
            <v>空気入れ1,草刈り機5,自転車1,文房具10</v>
          </cell>
          <cell r="AZ97" t="str">
            <v>草刈り・清掃用品11,自転車1,台車2,鉄パイプ1</v>
          </cell>
          <cell r="BA97" t="str">
            <v>空気入れ2,草刈り・清掃用品10,ジョーロ4,その他用品2,竹竿9,鉄パイプ3,文房具5</v>
          </cell>
          <cell r="BB97" t="str">
            <v>草刈り・清掃用品30,台車3,噴霧器（除草用）1</v>
          </cell>
          <cell r="BC97" t="str">
            <v>草刈り・清掃用品6,草刈り機2,熊手(くまで）12,車止め2,その他用品5,ビニールホース1,箒（ほうき）6</v>
          </cell>
          <cell r="BD97" t="str">
            <v>空気入れ1</v>
          </cell>
          <cell r="BE97">
            <v>0</v>
          </cell>
          <cell r="BF97" t="str">
            <v>空気入れ1</v>
          </cell>
          <cell r="BG97">
            <v>0</v>
          </cell>
          <cell r="BH97">
            <v>0</v>
          </cell>
          <cell r="BI97" t="str">
            <v>空気入れ2,草刈り機1,ビニールホース5</v>
          </cell>
          <cell r="BJ97" t="str">
            <v>台車1</v>
          </cell>
          <cell r="BK97">
            <v>0</v>
          </cell>
          <cell r="BL97">
            <v>0</v>
          </cell>
          <cell r="BN97" t="str">
            <v>草刈り・清掃用品2,熊手(くまで）2</v>
          </cell>
          <cell r="BO97">
            <v>0</v>
          </cell>
          <cell r="BP97" t="str">
            <v>一斗缶・ドラム缶1,草刈り・清掃用品2,草刈り機2,竹竿7,ビニールホース3,箒（ほうき）3,マンホールキー2</v>
          </cell>
          <cell r="BQ97">
            <v>0</v>
          </cell>
          <cell r="BR97" t="str">
            <v>ジョーロ1,その他用品2,文房具6</v>
          </cell>
          <cell r="BS97" t="str">
            <v>空気入れ1</v>
          </cell>
          <cell r="BT97" t="str">
            <v>草刈り機1,噴霧器（除草用）3</v>
          </cell>
          <cell r="BU97" t="str">
            <v>空気入れ2</v>
          </cell>
          <cell r="BV97">
            <v>0</v>
          </cell>
          <cell r="BW97" t="str">
            <v>鉄パイプ4</v>
          </cell>
          <cell r="BX97" t="str">
            <v>草刈り機1</v>
          </cell>
          <cell r="BY97" t="str">
            <v>空気入れ2,草刈り・清掃用品3,草刈り機1,熊手(くまで）3,台車1,蓋上げ機1,噴霧器（除草用）2,箒（ほうき）4</v>
          </cell>
          <cell r="BZ97" t="str">
            <v>空気入れ1,草刈り機1,台車2</v>
          </cell>
          <cell r="CA97" t="str">
            <v>空気入れ2,草刈り・清掃用品1,草刈り機2,熊手(くまで）4,蓋上げ機4,噴霧器（除草用）1</v>
          </cell>
          <cell r="CB97" t="str">
            <v>草刈り機3,台車1</v>
          </cell>
          <cell r="CC97" t="str">
            <v>草刈り・清掃用品1,草刈り機5,ジョーロ4,噴霧器（除草用）1</v>
          </cell>
          <cell r="CD97">
            <v>0</v>
          </cell>
          <cell r="CE97" t="str">
            <v>空気入れ5,草刈り・清掃用品5,草刈り機13,熊手(くまで）7,ジョーロ4,台車4,蓋上げ機5,噴霧器（除草用）4,箒（ほうき）4</v>
          </cell>
        </row>
      </sheetData>
      <sheetData sheetId="1">
        <row r="8">
          <cell r="D8" t="str">
            <v>町内会数＋2</v>
          </cell>
        </row>
        <row r="9">
          <cell r="D9" t="str">
            <v>300世帯ごとに1</v>
          </cell>
        </row>
        <row r="12">
          <cell r="D12" t="str">
            <v>町内会数＋2</v>
          </cell>
        </row>
        <row r="14">
          <cell r="D14" t="str">
            <v>30世帯ごとに1</v>
          </cell>
        </row>
        <row r="15">
          <cell r="D15" t="str">
            <v>30世帯ごとに1</v>
          </cell>
        </row>
        <row r="16">
          <cell r="D16" t="str">
            <v>町内会数×1</v>
          </cell>
        </row>
        <row r="17">
          <cell r="D17" t="str">
            <v>町内会数×3</v>
          </cell>
        </row>
        <row r="18">
          <cell r="D18" t="str">
            <v>町内会数×3</v>
          </cell>
        </row>
        <row r="23">
          <cell r="D23" t="str">
            <v>町内会数×1</v>
          </cell>
        </row>
        <row r="24">
          <cell r="D24" t="str">
            <v>町内会数×0.5</v>
          </cell>
        </row>
        <row r="25">
          <cell r="D25" t="str">
            <v>町内会数×3</v>
          </cell>
        </row>
        <row r="26">
          <cell r="D26" t="str">
            <v>町内会数×3</v>
          </cell>
        </row>
        <row r="27">
          <cell r="D27" t="str">
            <v>町内会数×3</v>
          </cell>
        </row>
        <row r="28">
          <cell r="D28" t="str">
            <v>町内会数×2</v>
          </cell>
        </row>
        <row r="29">
          <cell r="D29" t="str">
            <v>町内会数×1</v>
          </cell>
        </row>
        <row r="30">
          <cell r="D30" t="str">
            <v>町内会数×3</v>
          </cell>
        </row>
        <row r="31">
          <cell r="D31" t="str">
            <v>町内会数×1</v>
          </cell>
        </row>
        <row r="32">
          <cell r="D32" t="str">
            <v>町内会数×1</v>
          </cell>
        </row>
        <row r="33">
          <cell r="D33" t="str">
            <v>町内会数×1</v>
          </cell>
        </row>
        <row r="34">
          <cell r="D34" t="str">
            <v>町内会数×1</v>
          </cell>
        </row>
        <row r="35">
          <cell r="D35" t="str">
            <v>町内会数×1</v>
          </cell>
        </row>
        <row r="36">
          <cell r="D36" t="str">
            <v>町内会数×3</v>
          </cell>
        </row>
        <row r="37">
          <cell r="D37" t="str">
            <v>町内会数×2</v>
          </cell>
        </row>
        <row r="38">
          <cell r="D38" t="str">
            <v>町内会数×0.5</v>
          </cell>
        </row>
        <row r="39">
          <cell r="D39" t="str">
            <v>町内会数×2</v>
          </cell>
        </row>
        <row r="43">
          <cell r="D43" t="str">
            <v>町内会数×1</v>
          </cell>
        </row>
        <row r="44">
          <cell r="D44" t="str">
            <v>町内会数×2</v>
          </cell>
        </row>
        <row r="54">
          <cell r="D54" t="str">
            <v>50世帯ごとに1</v>
          </cell>
        </row>
        <row r="55">
          <cell r="D55" t="str">
            <v>4世帯ごとに1</v>
          </cell>
        </row>
        <row r="56">
          <cell r="D56" t="str">
            <v>100世帯ごとに1</v>
          </cell>
        </row>
        <row r="58">
          <cell r="D58" t="str">
            <v>300世帯ごとに1</v>
          </cell>
        </row>
        <row r="61">
          <cell r="D61" t="str">
            <v>300世帯ごとに1</v>
          </cell>
        </row>
        <row r="64">
          <cell r="D64" t="str">
            <v>100世帯ごとに1</v>
          </cell>
        </row>
        <row r="66">
          <cell r="D66" t="str">
            <v>100世帯ごとに1</v>
          </cell>
        </row>
        <row r="72">
          <cell r="D72" t="str">
            <v>300世帯ごとに1</v>
          </cell>
        </row>
      </sheetData>
      <sheetData sheetId="2"/>
      <sheetData sheetId="3"/>
      <sheetData sheetId="4"/>
      <sheetData sheetId="5">
        <row r="51">
          <cell r="P51" t="str">
            <v>到達度（％）平均</v>
          </cell>
        </row>
      </sheetData>
      <sheetData sheetId="6"/>
      <sheetData sheetId="7"/>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A9F782-7E2C-4717-82EB-98B034411D41}">
  <sheetPr>
    <tabColor rgb="FFFF0000"/>
    <pageSetUpPr fitToPage="1"/>
  </sheetPr>
  <dimension ref="A1:DN106"/>
  <sheetViews>
    <sheetView tabSelected="1" view="pageBreakPreview" zoomScale="60" zoomScaleNormal="70" workbookViewId="0">
      <selection activeCell="M18" sqref="M18"/>
    </sheetView>
  </sheetViews>
  <sheetFormatPr defaultColWidth="8.09765625" defaultRowHeight="19.8" x14ac:dyDescent="0.45"/>
  <cols>
    <col min="1" max="1" width="9.69921875" style="1" customWidth="1"/>
    <col min="2" max="2" width="5" style="2" customWidth="1"/>
    <col min="3" max="3" width="49.296875" style="2" customWidth="1"/>
    <col min="4" max="4" width="14.3984375" style="3" customWidth="1"/>
    <col min="5" max="5" width="9" style="2" customWidth="1"/>
    <col min="6" max="6" width="9.5" style="2" customWidth="1"/>
    <col min="7" max="7" width="2" style="4" customWidth="1"/>
    <col min="8" max="8" width="7.59765625" style="5" customWidth="1"/>
    <col min="9" max="9" width="5.5" style="6" customWidth="1"/>
    <col min="10" max="10" width="2.796875" style="2" customWidth="1"/>
    <col min="11" max="11" width="9.69921875" style="2" customWidth="1"/>
    <col min="12" max="12" width="5" style="2" customWidth="1"/>
    <col min="13" max="13" width="49.296875" style="2" customWidth="1"/>
    <col min="14" max="14" width="14.3984375" style="3" customWidth="1"/>
    <col min="15" max="15" width="9" style="2" customWidth="1"/>
    <col min="16" max="16" width="8.796875" style="2" customWidth="1"/>
    <col min="17" max="17" width="2.3984375" style="7" customWidth="1"/>
    <col min="18" max="18" width="7.59765625" style="5" customWidth="1"/>
    <col min="19" max="19" width="5.5" style="2" customWidth="1"/>
    <col min="20" max="20" width="3.796875" style="2" customWidth="1"/>
    <col min="21" max="28" width="8.09765625" style="2" customWidth="1"/>
    <col min="29" max="29" width="5.19921875" style="2" customWidth="1"/>
    <col min="30" max="61" width="8.09765625" style="2"/>
    <col min="62" max="62" width="8.09765625" style="2" customWidth="1"/>
    <col min="63" max="96" width="8.09765625" style="2"/>
    <col min="97" max="97" width="8.09765625" style="2" customWidth="1"/>
    <col min="98" max="16384" width="8.09765625" style="2"/>
  </cols>
  <sheetData>
    <row r="1" spans="1:116" ht="111.6" customHeight="1" x14ac:dyDescent="0.45">
      <c r="AM1" s="6"/>
    </row>
    <row r="2" spans="1:116" ht="45.6" customHeight="1" thickBot="1" x14ac:dyDescent="0.5">
      <c r="A2" s="149" t="s">
        <v>38</v>
      </c>
      <c r="B2" s="149"/>
      <c r="C2" s="149"/>
      <c r="D2" s="149"/>
      <c r="E2" s="149"/>
      <c r="F2" s="149"/>
      <c r="G2" s="149"/>
      <c r="H2" s="149"/>
      <c r="I2" s="149"/>
      <c r="J2" s="149"/>
      <c r="K2" s="149"/>
      <c r="L2" s="149"/>
      <c r="M2" s="149"/>
      <c r="N2" s="149"/>
      <c r="O2" s="149"/>
      <c r="P2" s="149"/>
      <c r="Q2" s="149"/>
      <c r="R2" s="149"/>
      <c r="S2" s="149"/>
      <c r="AM2" s="6"/>
    </row>
    <row r="3" spans="1:116" ht="39.450000000000003" customHeight="1" thickBot="1" x14ac:dyDescent="0.5">
      <c r="A3" s="129" t="s">
        <v>37</v>
      </c>
      <c r="B3" s="130"/>
      <c r="C3" s="8"/>
      <c r="D3" s="9" t="s">
        <v>0</v>
      </c>
      <c r="E3" s="10" t="s">
        <v>1</v>
      </c>
      <c r="F3" s="11" t="e">
        <f>HLOOKUP($C$3,'[1]集計（比較用）'!$F$3:$CF$98,2,FALSE)</f>
        <v>#N/A</v>
      </c>
      <c r="G3" s="12"/>
      <c r="H3" s="13" t="s">
        <v>2</v>
      </c>
      <c r="I3" s="14" t="e">
        <f>HLOOKUP($C$3,'[1]集計（比較用）'!$F$3:$CF$98,3,FALSE)</f>
        <v>#N/A</v>
      </c>
      <c r="J3" s="129" t="s">
        <v>3</v>
      </c>
      <c r="K3" s="131"/>
      <c r="L3" s="131"/>
      <c r="M3" s="132" t="s">
        <v>4</v>
      </c>
      <c r="N3" s="132"/>
      <c r="O3" s="132"/>
      <c r="P3" s="132"/>
      <c r="Q3" s="132"/>
      <c r="R3" s="132"/>
      <c r="S3" s="133"/>
      <c r="X3" s="15"/>
      <c r="AM3" s="6"/>
      <c r="DL3" s="1"/>
    </row>
    <row r="4" spans="1:116" s="15" customFormat="1" ht="50.7" customHeight="1" x14ac:dyDescent="0.45">
      <c r="A4" s="16" t="str">
        <f>'[1]集計（比較用）'!A7</f>
        <v>区分</v>
      </c>
      <c r="B4" s="17" t="str">
        <f>'[1]集計（比較用）'!B7</f>
        <v>種別</v>
      </c>
      <c r="C4" s="17" t="str">
        <f>'[1]集計（比較用）'!C7</f>
        <v>品名</v>
      </c>
      <c r="D4" s="18" t="s">
        <v>5</v>
      </c>
      <c r="E4" s="18" t="s">
        <v>6</v>
      </c>
      <c r="F4" s="19" t="s">
        <v>7</v>
      </c>
      <c r="G4" s="20" t="s">
        <v>8</v>
      </c>
      <c r="H4" s="21"/>
      <c r="I4" s="22" t="s">
        <v>9</v>
      </c>
      <c r="K4" s="23" t="s">
        <v>10</v>
      </c>
      <c r="L4" s="17" t="s">
        <v>11</v>
      </c>
      <c r="M4" s="17" t="s">
        <v>12</v>
      </c>
      <c r="N4" s="18" t="s">
        <v>5</v>
      </c>
      <c r="O4" s="18" t="s">
        <v>6</v>
      </c>
      <c r="P4" s="19" t="s">
        <v>7</v>
      </c>
      <c r="Q4" s="20" t="s">
        <v>8</v>
      </c>
      <c r="R4" s="21"/>
      <c r="S4" s="22" t="s">
        <v>9</v>
      </c>
      <c r="X4" s="24"/>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row>
    <row r="5" spans="1:116" ht="15.45" customHeight="1" x14ac:dyDescent="0.45">
      <c r="A5" s="25" t="s">
        <v>13</v>
      </c>
      <c r="B5" s="26">
        <f>'[1]集計（比較用）'!B8</f>
        <v>1</v>
      </c>
      <c r="C5" s="27" t="str">
        <f>'[1]集計（比較用）'!C8</f>
        <v>トランシーバー（簡易無線機）</v>
      </c>
      <c r="D5" s="28" t="str">
        <f>[1]新基準の到達目安!D8</f>
        <v>町内会数＋2</v>
      </c>
      <c r="E5" s="29"/>
      <c r="F5" s="30"/>
      <c r="G5" s="31">
        <f>IF(H5&gt;1,1,H5)</f>
        <v>0</v>
      </c>
      <c r="H5" s="32"/>
      <c r="I5" s="33"/>
      <c r="J5" s="34"/>
      <c r="K5" s="25" t="s">
        <v>14</v>
      </c>
      <c r="L5" s="26">
        <f>'[1]集計（比較用）'!B50</f>
        <v>42</v>
      </c>
      <c r="M5" s="27" t="str">
        <f>'[1]集計（比較用）'!C50</f>
        <v>照明器具（強力ライト）</v>
      </c>
      <c r="N5" s="35" t="str">
        <f>[1]新基準の到達目安!D54</f>
        <v>50世帯ごとに1</v>
      </c>
      <c r="O5" s="36"/>
      <c r="P5" s="30"/>
      <c r="Q5" s="37">
        <f>IF(R5&gt;1,1,R5)</f>
        <v>1</v>
      </c>
      <c r="R5" s="38" t="str">
        <f>IF(O5&gt;0,SUM(P5:P8)/O5,"")</f>
        <v/>
      </c>
      <c r="S5" s="39"/>
      <c r="T5" s="34"/>
      <c r="U5" s="34"/>
      <c r="Y5" s="34"/>
      <c r="AA5" s="34"/>
      <c r="AB5" s="34"/>
      <c r="AC5" s="34"/>
      <c r="AL5" s="6"/>
    </row>
    <row r="6" spans="1:116" ht="15.45" customHeight="1" x14ac:dyDescent="0.45">
      <c r="A6" s="40"/>
      <c r="B6" s="26">
        <f>'[1]集計（比較用）'!B9</f>
        <v>2</v>
      </c>
      <c r="C6" s="27" t="str">
        <f>'[1]集計（比較用）'!C9</f>
        <v>拡声器（大型）</v>
      </c>
      <c r="D6" s="41" t="str">
        <f>[1]新基準の到達目安!D9</f>
        <v>300世帯ごとに1</v>
      </c>
      <c r="E6" s="29"/>
      <c r="F6" s="30"/>
      <c r="G6" s="31">
        <f t="shared" ref="G6:G9" si="0">IF(H6&gt;1,1,H6)</f>
        <v>0</v>
      </c>
      <c r="H6" s="32"/>
      <c r="I6" s="33"/>
      <c r="K6" s="40"/>
      <c r="L6" s="26">
        <f>'[1]集計（比較用）'!B51</f>
        <v>43</v>
      </c>
      <c r="M6" s="27" t="str">
        <f>'[1]集計（比較用）'!C51</f>
        <v>照明器具（サーチライト）</v>
      </c>
      <c r="N6" s="42"/>
      <c r="O6" s="43"/>
      <c r="P6" s="30"/>
      <c r="Q6" s="44"/>
      <c r="R6" s="45"/>
      <c r="S6" s="46"/>
      <c r="T6" s="34"/>
      <c r="U6" s="34"/>
      <c r="AA6" s="34"/>
      <c r="AB6" s="34"/>
      <c r="AD6" s="47"/>
      <c r="AM6" s="6"/>
    </row>
    <row r="7" spans="1:116" ht="15.45" customHeight="1" x14ac:dyDescent="0.45">
      <c r="A7" s="40"/>
      <c r="B7" s="26">
        <f>'[1]集計（比較用）'!B10</f>
        <v>3</v>
      </c>
      <c r="C7" s="27" t="str">
        <f>'[1]集計（比較用）'!C10</f>
        <v>拡声器（ポータブル型）</v>
      </c>
      <c r="D7" s="48" t="str">
        <f>[1]新基準の到達目安!D12</f>
        <v>町内会数＋2</v>
      </c>
      <c r="E7" s="36"/>
      <c r="F7" s="30"/>
      <c r="G7" s="37">
        <f>IF(H7&gt;1,1,H7)</f>
        <v>0</v>
      </c>
      <c r="H7" s="38"/>
      <c r="I7" s="39"/>
      <c r="K7" s="40"/>
      <c r="L7" s="26">
        <f>'[1]集計（比較用）'!B52</f>
        <v>44</v>
      </c>
      <c r="M7" s="27" t="str">
        <f>'[1]集計（比較用）'!C52</f>
        <v>照明器具（投光器）</v>
      </c>
      <c r="N7" s="42"/>
      <c r="O7" s="43"/>
      <c r="P7" s="49"/>
      <c r="Q7" s="44"/>
      <c r="R7" s="45"/>
      <c r="S7" s="46"/>
      <c r="AA7" s="34"/>
      <c r="AB7" s="34"/>
      <c r="AD7" s="47"/>
      <c r="AM7" s="6"/>
    </row>
    <row r="8" spans="1:116" ht="15" customHeight="1" x14ac:dyDescent="0.45">
      <c r="A8" s="40"/>
      <c r="B8" s="26">
        <f>'[1]集計（比較用）'!B11</f>
        <v>4</v>
      </c>
      <c r="C8" s="27" t="str">
        <f>'[1]集計（比較用）'!C11</f>
        <v>拡声器（ハンディ型）</v>
      </c>
      <c r="D8" s="50"/>
      <c r="E8" s="51"/>
      <c r="F8" s="30"/>
      <c r="G8" s="52"/>
      <c r="H8" s="53"/>
      <c r="I8" s="54"/>
      <c r="K8" s="40"/>
      <c r="L8" s="26">
        <f>'[1]集計（比較用）'!B53</f>
        <v>45</v>
      </c>
      <c r="M8" s="27" t="str">
        <f>'[1]集計（比較用）'!C53</f>
        <v>照明器具（照明用三脚）</v>
      </c>
      <c r="N8" s="55"/>
      <c r="O8" s="56"/>
      <c r="P8" s="49"/>
      <c r="Q8" s="52"/>
      <c r="R8" s="53"/>
      <c r="S8" s="54"/>
      <c r="AA8" s="34"/>
      <c r="AB8" s="34"/>
      <c r="AD8" s="47"/>
      <c r="AM8" s="6"/>
    </row>
    <row r="9" spans="1:116" ht="15" hidden="1" customHeight="1" x14ac:dyDescent="0.45">
      <c r="A9" s="40"/>
      <c r="B9" s="57">
        <f>'[1]集計（比較用）'!B12</f>
        <v>4</v>
      </c>
      <c r="C9" s="58" t="str">
        <f>'[1]集計（比較用）'!C12</f>
        <v>拡声器（ポータブル＋ハンディ）</v>
      </c>
      <c r="D9" s="59"/>
      <c r="E9" s="60"/>
      <c r="F9" s="30"/>
      <c r="G9" s="61">
        <f t="shared" si="0"/>
        <v>0</v>
      </c>
      <c r="H9" s="62"/>
      <c r="I9" s="63"/>
      <c r="K9" s="40"/>
      <c r="L9" s="57">
        <f>'[1]集計（比較用）'!B54</f>
        <v>0</v>
      </c>
      <c r="M9" s="58" t="str">
        <f>'[1]集計（比較用）'!C54</f>
        <v>照明器具合計</v>
      </c>
      <c r="N9" s="57"/>
      <c r="O9" s="64"/>
      <c r="P9" s="49"/>
      <c r="Q9" s="61"/>
      <c r="R9" s="62"/>
      <c r="S9" s="63"/>
      <c r="AA9" s="34"/>
      <c r="AB9" s="34"/>
      <c r="AD9" s="47"/>
      <c r="AM9" s="6"/>
    </row>
    <row r="10" spans="1:116" ht="15.45" customHeight="1" x14ac:dyDescent="0.45">
      <c r="A10" s="40"/>
      <c r="B10" s="65">
        <f>'[1]集計（比較用）'!B13</f>
        <v>5</v>
      </c>
      <c r="C10" s="27" t="str">
        <f>'[1]集計（比較用）'!C13</f>
        <v>情報用品　その他（無線機用アンテナ、旗、半鐘、サイレン、ラジオ</v>
      </c>
      <c r="D10" s="41"/>
      <c r="E10" s="29"/>
      <c r="F10" s="66"/>
      <c r="G10" s="37"/>
      <c r="H10" s="38"/>
      <c r="I10" s="39"/>
      <c r="K10" s="40"/>
      <c r="L10" s="26">
        <f>'[1]集計（比較用）'!B55</f>
        <v>46</v>
      </c>
      <c r="M10" s="27" t="str">
        <f>'[1]集計（比較用）'!C55</f>
        <v>毛布（搬送用・生活用）</v>
      </c>
      <c r="N10" s="67" t="str">
        <f>[1]新基準の到達目安!D55</f>
        <v>4世帯ごとに1</v>
      </c>
      <c r="O10" s="29"/>
      <c r="P10" s="49"/>
      <c r="Q10" s="31">
        <f>IF(R10&gt;1,1,R10)</f>
        <v>1</v>
      </c>
      <c r="R10" s="32" t="str">
        <f>IF(O10&gt;0,P10/O10,"")</f>
        <v/>
      </c>
      <c r="S10" s="33"/>
      <c r="AA10" s="34"/>
      <c r="AB10" s="34"/>
      <c r="AD10" s="47"/>
      <c r="AM10" s="6"/>
    </row>
    <row r="11" spans="1:116" ht="15.45" customHeight="1" x14ac:dyDescent="0.45">
      <c r="A11" s="40"/>
      <c r="B11" s="68"/>
      <c r="C11" s="134" t="e">
        <f>HLOOKUP($C$3,'[1]集計（比較用）'!$A$3:$CF$110,83,FALSE)</f>
        <v>#N/A</v>
      </c>
      <c r="D11" s="135"/>
      <c r="E11" s="136"/>
      <c r="F11" s="69"/>
      <c r="G11" s="52"/>
      <c r="H11" s="53"/>
      <c r="I11" s="54"/>
      <c r="K11" s="40"/>
      <c r="L11" s="26">
        <f>'[1]集計（比較用）'!B56</f>
        <v>47</v>
      </c>
      <c r="M11" s="27" t="str">
        <f>'[1]集計（比較用）'!C56</f>
        <v>発電機</v>
      </c>
      <c r="N11" s="67" t="str">
        <f>[1]新基準の到達目安!D56</f>
        <v>100世帯ごとに1</v>
      </c>
      <c r="O11" s="29"/>
      <c r="P11" s="30"/>
      <c r="Q11" s="31">
        <f>IF(R11&gt;1,1,R11)</f>
        <v>1</v>
      </c>
      <c r="R11" s="32" t="str">
        <f>IF(O11&gt;0,P11/O11,"")</f>
        <v/>
      </c>
      <c r="S11" s="33"/>
      <c r="AA11" s="34"/>
      <c r="AB11" s="34"/>
      <c r="AD11" s="47"/>
      <c r="AM11" s="6"/>
    </row>
    <row r="12" spans="1:116" ht="15.45" customHeight="1" x14ac:dyDescent="0.45">
      <c r="A12" s="70" t="s">
        <v>15</v>
      </c>
      <c r="B12" s="26">
        <f>'[1]集計（比較用）'!B14</f>
        <v>6</v>
      </c>
      <c r="C12" s="27" t="str">
        <f>'[1]集計（比較用）'!C14</f>
        <v>街頭用消火器（10型以上）</v>
      </c>
      <c r="D12" s="26" t="str">
        <f>[1]新基準の到達目安!D14</f>
        <v>30世帯ごとに1</v>
      </c>
      <c r="E12" s="29"/>
      <c r="F12" s="30"/>
      <c r="G12" s="31">
        <f>IF(H12&gt;1,1,H12)</f>
        <v>0</v>
      </c>
      <c r="H12" s="32"/>
      <c r="I12" s="33"/>
      <c r="K12" s="40"/>
      <c r="L12" s="26">
        <f>'[1]集計（比較用）'!B57</f>
        <v>48</v>
      </c>
      <c r="M12" s="27" t="str">
        <f>'[1]集計（比較用）'!C57</f>
        <v>コードリール（延長コード含む）</v>
      </c>
      <c r="N12" s="67"/>
      <c r="O12" s="29"/>
      <c r="P12" s="30"/>
      <c r="Q12" s="31"/>
      <c r="R12" s="32"/>
      <c r="S12" s="33"/>
      <c r="AA12" s="34"/>
      <c r="AB12" s="34"/>
      <c r="AD12" s="47"/>
      <c r="AM12" s="6"/>
    </row>
    <row r="13" spans="1:116" ht="15.45" customHeight="1" x14ac:dyDescent="0.45">
      <c r="A13" s="71"/>
      <c r="B13" s="26">
        <f>'[1]集計（比較用）'!B15</f>
        <v>7</v>
      </c>
      <c r="C13" s="27" t="str">
        <f>'[1]集計（比較用）'!C15</f>
        <v>街頭用消火器格納庫</v>
      </c>
      <c r="D13" s="41" t="str">
        <f>[1]新基準の到達目安!D15</f>
        <v>30世帯ごとに1</v>
      </c>
      <c r="E13" s="29"/>
      <c r="F13" s="30"/>
      <c r="G13" s="31">
        <f>IF(H13&gt;1,1,H13)</f>
        <v>0</v>
      </c>
      <c r="H13" s="32"/>
      <c r="I13" s="33"/>
      <c r="K13" s="40"/>
      <c r="L13" s="26">
        <f>'[1]集計（比較用）'!B58</f>
        <v>49</v>
      </c>
      <c r="M13" s="27" t="str">
        <f>'[1]集計（比較用）'!C58</f>
        <v>浄水器</v>
      </c>
      <c r="N13" s="67" t="str">
        <f>[1]新基準の到達目安!D58</f>
        <v>300世帯ごとに1</v>
      </c>
      <c r="O13" s="29"/>
      <c r="P13" s="30"/>
      <c r="Q13" s="31">
        <f>IF(R13&gt;1,1,R13)</f>
        <v>1</v>
      </c>
      <c r="R13" s="32" t="str">
        <f>IF(O13&gt;0,P13/O13,"")</f>
        <v/>
      </c>
      <c r="S13" s="33"/>
      <c r="AA13" s="34"/>
      <c r="AB13" s="34"/>
      <c r="AD13" s="47"/>
      <c r="AM13" s="6"/>
    </row>
    <row r="14" spans="1:116" ht="15.45" customHeight="1" x14ac:dyDescent="0.45">
      <c r="A14" s="71"/>
      <c r="B14" s="26">
        <f>'[1]集計（比較用）'!B16</f>
        <v>8</v>
      </c>
      <c r="C14" s="27" t="str">
        <f>'[1]集計（比較用）'!C16</f>
        <v>消火用可搬ポンプ</v>
      </c>
      <c r="D14" s="41" t="str">
        <f>[1]新基準の到達目安!D16</f>
        <v>町内会数×1</v>
      </c>
      <c r="E14" s="29"/>
      <c r="F14" s="30"/>
      <c r="G14" s="31">
        <f>IF(H14&gt;1,1,H14)</f>
        <v>0</v>
      </c>
      <c r="H14" s="32"/>
      <c r="I14" s="33"/>
      <c r="K14" s="72"/>
      <c r="L14" s="26">
        <f>'[1]集計（比較用）'!B59</f>
        <v>50</v>
      </c>
      <c r="M14" s="27" t="str">
        <f>'[1]集計（比較用）'!C59</f>
        <v>給水ポンプ</v>
      </c>
      <c r="N14" s="67" t="s">
        <v>16</v>
      </c>
      <c r="O14" s="29"/>
      <c r="P14" s="30"/>
      <c r="Q14" s="31"/>
      <c r="R14" s="32"/>
      <c r="S14" s="33"/>
      <c r="AA14" s="34"/>
      <c r="AB14" s="34"/>
      <c r="AD14" s="47"/>
      <c r="AM14" s="6"/>
    </row>
    <row r="15" spans="1:116" ht="15.45" customHeight="1" x14ac:dyDescent="0.45">
      <c r="A15" s="71"/>
      <c r="B15" s="26">
        <f>'[1]集計（比較用）'!B17</f>
        <v>9</v>
      </c>
      <c r="C15" s="27" t="str">
        <f>'[1]集計（比較用）'!C17</f>
        <v>可搬ポンプ用ホース</v>
      </c>
      <c r="D15" s="41" t="str">
        <f>[1]新基準の到達目安!D17</f>
        <v>町内会数×3</v>
      </c>
      <c r="E15" s="29"/>
      <c r="F15" s="30"/>
      <c r="G15" s="31">
        <f>IF(H15&gt;1,1,H15)</f>
        <v>0</v>
      </c>
      <c r="H15" s="32"/>
      <c r="I15" s="33"/>
      <c r="K15" s="72"/>
      <c r="L15" s="26">
        <f>'[1]集計（比較用）'!B60</f>
        <v>51</v>
      </c>
      <c r="M15" s="73" t="str">
        <f>'[1]集計（比較用）'!C60</f>
        <v>給水容器（ポリタンク・給水袋等）</v>
      </c>
      <c r="N15" s="41" t="s">
        <v>16</v>
      </c>
      <c r="O15" s="29"/>
      <c r="P15" s="30"/>
      <c r="Q15" s="31"/>
      <c r="R15" s="32"/>
      <c r="S15" s="33"/>
      <c r="AA15" s="34"/>
      <c r="AB15" s="34"/>
      <c r="AD15" s="47"/>
      <c r="AM15" s="6"/>
    </row>
    <row r="16" spans="1:116" ht="15.45" customHeight="1" x14ac:dyDescent="0.45">
      <c r="A16" s="71"/>
      <c r="B16" s="26">
        <f>'[1]集計（比較用）'!B18</f>
        <v>10</v>
      </c>
      <c r="C16" s="27" t="str">
        <f>'[1]集計（比較用）'!C18</f>
        <v>可搬ポンプ用ホース　格納箱</v>
      </c>
      <c r="D16" s="41" t="str">
        <f>[1]新基準の到達目安!D18</f>
        <v>町内会数×3</v>
      </c>
      <c r="E16" s="29"/>
      <c r="F16" s="30"/>
      <c r="G16" s="31">
        <f>IF(H16&gt;1,1,H16)</f>
        <v>0</v>
      </c>
      <c r="H16" s="32"/>
      <c r="I16" s="33"/>
      <c r="K16" s="40"/>
      <c r="L16" s="26">
        <f>'[1]集計（比較用）'!B61</f>
        <v>52</v>
      </c>
      <c r="M16" s="73" t="str">
        <f>'[1]集計（比較用）'!C61</f>
        <v>受水槽</v>
      </c>
      <c r="N16" s="41" t="str">
        <f>[1]新基準の到達目安!D61</f>
        <v>300世帯ごとに1</v>
      </c>
      <c r="O16" s="29"/>
      <c r="P16" s="30"/>
      <c r="Q16" s="31">
        <f>IF(R16&gt;1,1,R16)</f>
        <v>1</v>
      </c>
      <c r="R16" s="32" t="str">
        <f>IF(O16&gt;0,P16/O16,"")</f>
        <v/>
      </c>
      <c r="S16" s="33"/>
      <c r="AA16" s="34"/>
      <c r="AB16" s="34"/>
      <c r="AD16" s="47"/>
      <c r="AM16" s="6"/>
    </row>
    <row r="17" spans="1:118" ht="15.45" customHeight="1" x14ac:dyDescent="0.45">
      <c r="A17" s="71"/>
      <c r="B17" s="26">
        <f>'[1]集計（比較用）'!B19</f>
        <v>11</v>
      </c>
      <c r="C17" s="27" t="str">
        <f>'[1]集計（比較用）'!C19</f>
        <v>消火用バケツ</v>
      </c>
      <c r="D17" s="41" t="s">
        <v>16</v>
      </c>
      <c r="E17" s="29"/>
      <c r="F17" s="30"/>
      <c r="G17" s="31"/>
      <c r="H17" s="32"/>
      <c r="I17" s="33"/>
      <c r="K17" s="40"/>
      <c r="L17" s="26">
        <f>'[1]集計（比較用）'!B62</f>
        <v>53</v>
      </c>
      <c r="M17" s="73" t="str">
        <f>'[1]集計（比較用）'!C62</f>
        <v>工具セット</v>
      </c>
      <c r="N17" s="41"/>
      <c r="O17" s="29"/>
      <c r="P17" s="74"/>
      <c r="Q17" s="31"/>
      <c r="R17" s="32"/>
      <c r="S17" s="33"/>
      <c r="AA17" s="34"/>
      <c r="AB17" s="34"/>
      <c r="AD17" s="47"/>
      <c r="AM17" s="6"/>
    </row>
    <row r="18" spans="1:118" ht="15.45" customHeight="1" x14ac:dyDescent="0.45">
      <c r="A18" s="40"/>
      <c r="B18" s="26">
        <f>'[1]集計（比較用）'!B20</f>
        <v>12</v>
      </c>
      <c r="C18" s="27" t="str">
        <f>'[1]集計（比較用）'!C20</f>
        <v>訓練用水消火器</v>
      </c>
      <c r="D18" s="41"/>
      <c r="E18" s="29"/>
      <c r="F18" s="30"/>
      <c r="G18" s="31"/>
      <c r="H18" s="32"/>
      <c r="I18" s="33"/>
      <c r="K18" s="71"/>
      <c r="L18" s="26">
        <f>'[1]集計（比較用）'!B63</f>
        <v>54</v>
      </c>
      <c r="M18" s="73" t="str">
        <f>'[1]集計（比較用）'!C63</f>
        <v>防災用テント</v>
      </c>
      <c r="N18" s="41"/>
      <c r="O18" s="29"/>
      <c r="P18" s="74"/>
      <c r="Q18" s="31"/>
      <c r="R18" s="32"/>
      <c r="S18" s="33"/>
      <c r="AA18" s="34"/>
      <c r="AB18" s="34"/>
      <c r="AD18" s="47"/>
      <c r="AM18" s="6"/>
    </row>
    <row r="19" spans="1:118" ht="15.45" customHeight="1" x14ac:dyDescent="0.45">
      <c r="A19" s="40"/>
      <c r="B19" s="65">
        <f>'[1]集計（比較用）'!B21</f>
        <v>13</v>
      </c>
      <c r="C19" s="27" t="str">
        <f>'[1]集計（比較用）'!C21</f>
        <v>消火用品　その他（可搬ポンプ用品、消火栓用品、エンジンポンプ</v>
      </c>
      <c r="D19" s="41"/>
      <c r="E19" s="29"/>
      <c r="F19" s="66"/>
      <c r="G19" s="37"/>
      <c r="H19" s="38"/>
      <c r="I19" s="39"/>
      <c r="K19" s="71"/>
      <c r="L19" s="26">
        <f>'[1]集計（比較用）'!B64</f>
        <v>55</v>
      </c>
      <c r="M19" s="73" t="str">
        <f>'[1]集計（比較用）'!C64</f>
        <v>防災テント用品</v>
      </c>
      <c r="N19" s="41" t="str">
        <f>[1]新基準の到達目安!D64</f>
        <v>100世帯ごとに1</v>
      </c>
      <c r="O19" s="29"/>
      <c r="P19" s="74"/>
      <c r="Q19" s="31">
        <f>IF(R19&gt;1,1,R19)</f>
        <v>1</v>
      </c>
      <c r="R19" s="32" t="str">
        <f>IF(O19&gt;0,P19/O19,"")</f>
        <v/>
      </c>
      <c r="S19" s="33"/>
      <c r="AA19" s="34"/>
      <c r="AB19" s="34"/>
      <c r="AD19" s="47"/>
      <c r="AM19" s="6"/>
    </row>
    <row r="20" spans="1:118" ht="15.45" customHeight="1" x14ac:dyDescent="0.45">
      <c r="A20" s="40"/>
      <c r="B20" s="75"/>
      <c r="C20" s="123" t="e">
        <f>HLOOKUP($C$3,'[1]集計（比較用）'!$A$3:$CF$110,84,FALSE)</f>
        <v>#N/A</v>
      </c>
      <c r="D20" s="124"/>
      <c r="E20" s="125"/>
      <c r="F20" s="69"/>
      <c r="G20" s="44"/>
      <c r="H20" s="45"/>
      <c r="I20" s="46"/>
      <c r="K20" s="76"/>
      <c r="L20" s="26">
        <f>'[1]集計（比較用）'!B65</f>
        <v>56</v>
      </c>
      <c r="M20" s="73" t="str">
        <f>'[1]集計（比較用）'!C65</f>
        <v>簡易トイレセット</v>
      </c>
      <c r="N20" s="41"/>
      <c r="O20" s="29"/>
      <c r="P20" s="74"/>
      <c r="Q20" s="31"/>
      <c r="R20" s="32"/>
      <c r="S20" s="33"/>
      <c r="AA20" s="34"/>
      <c r="AB20" s="34"/>
      <c r="AD20" s="47"/>
      <c r="AM20" s="6"/>
    </row>
    <row r="21" spans="1:118" ht="15.45" customHeight="1" x14ac:dyDescent="0.45">
      <c r="A21" s="77"/>
      <c r="B21" s="78"/>
      <c r="C21" s="126"/>
      <c r="D21" s="127"/>
      <c r="E21" s="128"/>
      <c r="F21" s="79"/>
      <c r="G21" s="80"/>
      <c r="H21" s="81"/>
      <c r="I21" s="82"/>
      <c r="K21" s="40"/>
      <c r="L21" s="26">
        <f>'[1]集計（比較用）'!B66</f>
        <v>57</v>
      </c>
      <c r="M21" s="73" t="str">
        <f>'[1]集計（比較用）'!C66</f>
        <v>自炊用品（かまど・鍋など）</v>
      </c>
      <c r="N21" s="41" t="str">
        <f>[1]新基準の到達目安!D66</f>
        <v>100世帯ごとに1</v>
      </c>
      <c r="O21" s="29"/>
      <c r="P21" s="74"/>
      <c r="Q21" s="31">
        <f>IF(R21&gt;1,1,R21)</f>
        <v>1</v>
      </c>
      <c r="R21" s="32" t="str">
        <f>IF(O21&gt;0,P21/O21,"")</f>
        <v/>
      </c>
      <c r="S21" s="33"/>
      <c r="AA21" s="34"/>
      <c r="AB21" s="34"/>
      <c r="AD21" s="47"/>
      <c r="AM21" s="6"/>
    </row>
    <row r="22" spans="1:118" s="5" customFormat="1" ht="15.45" customHeight="1" x14ac:dyDescent="0.45">
      <c r="A22" s="25" t="s">
        <v>17</v>
      </c>
      <c r="B22" s="26">
        <f>'[1]集計（比較用）'!B22</f>
        <v>14</v>
      </c>
      <c r="C22" s="27" t="str">
        <f>'[1]集計（比較用）'!C22</f>
        <v>レスキューセット</v>
      </c>
      <c r="D22" s="41" t="s">
        <v>16</v>
      </c>
      <c r="E22" s="29"/>
      <c r="F22" s="30"/>
      <c r="G22" s="31"/>
      <c r="H22" s="32"/>
      <c r="I22" s="33"/>
      <c r="J22" s="2"/>
      <c r="K22" s="40"/>
      <c r="L22" s="26">
        <f>'[1]集計（比較用）'!B67</f>
        <v>58</v>
      </c>
      <c r="M22" s="73" t="str">
        <f>'[1]集計（比較用）'!C67</f>
        <v>紙オムツ</v>
      </c>
      <c r="N22" s="41"/>
      <c r="O22" s="29"/>
      <c r="P22" s="74"/>
      <c r="Q22" s="31"/>
      <c r="R22" s="32"/>
      <c r="S22" s="33"/>
      <c r="T22" s="2"/>
      <c r="U22" s="2"/>
      <c r="V22" s="2" t="s">
        <v>18</v>
      </c>
      <c r="W22" s="2"/>
      <c r="X22" s="2"/>
      <c r="Y22" s="2"/>
      <c r="AA22" s="34"/>
      <c r="AB22" s="34"/>
      <c r="AD22" s="47"/>
      <c r="AE22" s="2"/>
      <c r="AF22" s="2"/>
      <c r="AG22" s="2"/>
      <c r="AH22" s="2"/>
      <c r="AI22" s="2"/>
      <c r="AJ22" s="2"/>
      <c r="AK22" s="2"/>
      <c r="AL22" s="2"/>
      <c r="AM22" s="6"/>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row>
    <row r="23" spans="1:118" s="5" customFormat="1" ht="15.45" customHeight="1" x14ac:dyDescent="0.45">
      <c r="A23" s="83"/>
      <c r="B23" s="26">
        <f>'[1]集計（比較用）'!B23</f>
        <v>15</v>
      </c>
      <c r="C23" s="27" t="str">
        <f>'[1]集計（比較用）'!C23</f>
        <v>チェンソー</v>
      </c>
      <c r="D23" s="41" t="str">
        <f>[1]新基準の到達目安!D23</f>
        <v>町内会数×1</v>
      </c>
      <c r="E23" s="29"/>
      <c r="F23" s="30"/>
      <c r="G23" s="31">
        <f t="shared" ref="G23:G39" si="1">IF(H23&gt;1,1,H23)</f>
        <v>0</v>
      </c>
      <c r="H23" s="32"/>
      <c r="I23" s="33"/>
      <c r="J23" s="2"/>
      <c r="K23" s="40"/>
      <c r="L23" s="26">
        <f>'[1]集計（比較用）'!B68</f>
        <v>59</v>
      </c>
      <c r="M23" s="73" t="str">
        <f>'[1]集計（比較用）'!C68</f>
        <v>ビニールシート</v>
      </c>
      <c r="N23" s="41"/>
      <c r="O23" s="29"/>
      <c r="P23" s="74"/>
      <c r="Q23" s="31"/>
      <c r="R23" s="32"/>
      <c r="S23" s="33"/>
      <c r="T23" s="2"/>
      <c r="U23" s="2"/>
      <c r="V23" s="2" t="s">
        <v>18</v>
      </c>
      <c r="W23" s="2"/>
      <c r="X23" s="2"/>
      <c r="Y23" s="2"/>
      <c r="AA23" s="34"/>
      <c r="AB23" s="34"/>
      <c r="AD23" s="47"/>
      <c r="AE23" s="2"/>
      <c r="AF23" s="2"/>
      <c r="AG23" s="2"/>
      <c r="AH23" s="2"/>
      <c r="AI23" s="2"/>
      <c r="AJ23" s="2"/>
      <c r="AK23" s="2"/>
      <c r="AL23" s="2"/>
      <c r="AM23" s="6"/>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row>
    <row r="24" spans="1:118" s="5" customFormat="1" ht="15.45" customHeight="1" x14ac:dyDescent="0.45">
      <c r="A24" s="72"/>
      <c r="B24" s="26">
        <f>'[1]集計（比較用）'!B24</f>
        <v>16</v>
      </c>
      <c r="C24" s="27" t="str">
        <f>'[1]集計（比較用）'!C24</f>
        <v>エンジンカッター</v>
      </c>
      <c r="D24" s="41" t="str">
        <f>[1]新基準の到達目安!D24</f>
        <v>町内会数×0.5</v>
      </c>
      <c r="E24" s="29"/>
      <c r="F24" s="30"/>
      <c r="G24" s="31">
        <f t="shared" si="1"/>
        <v>0</v>
      </c>
      <c r="H24" s="32"/>
      <c r="I24" s="33"/>
      <c r="J24" s="2"/>
      <c r="K24" s="71"/>
      <c r="L24" s="26">
        <f>'[1]集計（比較用）'!B69</f>
        <v>60</v>
      </c>
      <c r="M24" s="73" t="str">
        <f>'[1]集計（比較用）'!C69</f>
        <v>ヘルメット</v>
      </c>
      <c r="N24" s="41"/>
      <c r="O24" s="29"/>
      <c r="P24" s="74"/>
      <c r="Q24" s="31"/>
      <c r="R24" s="32"/>
      <c r="S24" s="33"/>
      <c r="T24" s="2"/>
      <c r="U24" s="2"/>
      <c r="V24" s="2" t="s">
        <v>18</v>
      </c>
      <c r="W24" s="2"/>
      <c r="X24" s="2"/>
      <c r="Y24" s="2"/>
      <c r="AA24" s="34"/>
      <c r="AB24" s="34"/>
      <c r="AD24" s="47"/>
      <c r="AE24" s="2"/>
      <c r="AF24" s="2"/>
      <c r="AG24" s="2"/>
      <c r="AH24" s="2"/>
      <c r="AI24" s="2"/>
      <c r="AJ24" s="2"/>
      <c r="AK24" s="2"/>
      <c r="AL24" s="2"/>
      <c r="AM24" s="6"/>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row>
    <row r="25" spans="1:118" ht="15.45" customHeight="1" x14ac:dyDescent="0.45">
      <c r="A25" s="72"/>
      <c r="B25" s="26">
        <f>'[1]集計（比較用）'!B25</f>
        <v>17</v>
      </c>
      <c r="C25" s="27" t="str">
        <f>'[1]集計（比較用）'!C25</f>
        <v>バール</v>
      </c>
      <c r="D25" s="41" t="str">
        <f>[1]新基準の到達目安!D25</f>
        <v>町内会数×3</v>
      </c>
      <c r="E25" s="29"/>
      <c r="F25" s="30"/>
      <c r="G25" s="31">
        <f t="shared" si="1"/>
        <v>0</v>
      </c>
      <c r="H25" s="32"/>
      <c r="I25" s="33"/>
      <c r="K25" s="71"/>
      <c r="L25" s="26">
        <f>'[1]集計（比較用）'!B70</f>
        <v>61</v>
      </c>
      <c r="M25" s="73" t="str">
        <f>'[1]集計（比較用）'!C70</f>
        <v>ベスト・腕章・名札・ビブス</v>
      </c>
      <c r="N25" s="41"/>
      <c r="O25" s="29"/>
      <c r="P25" s="74"/>
      <c r="Q25" s="31"/>
      <c r="R25" s="32"/>
      <c r="S25" s="33"/>
      <c r="AA25" s="34"/>
      <c r="AB25" s="34"/>
      <c r="AD25" s="47"/>
      <c r="AM25" s="6"/>
    </row>
    <row r="26" spans="1:118" ht="15.45" customHeight="1" x14ac:dyDescent="0.45">
      <c r="A26" s="83"/>
      <c r="B26" s="26">
        <f>'[1]集計（比較用）'!B26</f>
        <v>18</v>
      </c>
      <c r="C26" s="27" t="str">
        <f>'[1]集計（比較用）'!C26</f>
        <v>スコップ</v>
      </c>
      <c r="D26" s="41" t="str">
        <f>[1]新基準の到達目安!D26</f>
        <v>町内会数×3</v>
      </c>
      <c r="E26" s="29"/>
      <c r="F26" s="30"/>
      <c r="G26" s="31">
        <f t="shared" si="1"/>
        <v>0</v>
      </c>
      <c r="H26" s="32"/>
      <c r="I26" s="33"/>
      <c r="K26" s="40"/>
      <c r="L26" s="26">
        <f>'[1]集計（比較用）'!B71</f>
        <v>62</v>
      </c>
      <c r="M26" s="73" t="str">
        <f>'[1]集計（比較用）'!C71</f>
        <v>机</v>
      </c>
      <c r="N26" s="41"/>
      <c r="O26" s="29"/>
      <c r="P26" s="74"/>
      <c r="Q26" s="31"/>
      <c r="R26" s="32"/>
      <c r="S26" s="33"/>
      <c r="AA26" s="34"/>
      <c r="AB26" s="34"/>
      <c r="AD26" s="47"/>
      <c r="AM26" s="6"/>
    </row>
    <row r="27" spans="1:118" s="5" customFormat="1" ht="15.45" customHeight="1" x14ac:dyDescent="0.45">
      <c r="A27" s="71"/>
      <c r="B27" s="26">
        <f>'[1]集計（比較用）'!B27</f>
        <v>19</v>
      </c>
      <c r="C27" s="27" t="str">
        <f>'[1]集計（比較用）'!C27</f>
        <v>ジャッキ</v>
      </c>
      <c r="D27" s="41" t="str">
        <f>[1]新基準の到達目安!D27</f>
        <v>町内会数×3</v>
      </c>
      <c r="E27" s="29"/>
      <c r="F27" s="30"/>
      <c r="G27" s="31">
        <f t="shared" si="1"/>
        <v>0</v>
      </c>
      <c r="H27" s="32"/>
      <c r="I27" s="33"/>
      <c r="J27" s="2"/>
      <c r="K27" s="40"/>
      <c r="L27" s="26">
        <f>'[1]集計（比較用）'!B72</f>
        <v>63</v>
      </c>
      <c r="M27" s="73" t="str">
        <f>'[1]集計（比較用）'!C72</f>
        <v>防災倉庫</v>
      </c>
      <c r="N27" s="41" t="str">
        <f>[1]新基準の到達目安!D72</f>
        <v>300世帯ごとに1</v>
      </c>
      <c r="O27" s="29"/>
      <c r="P27" s="74"/>
      <c r="Q27" s="31">
        <f>IF(R27&gt;1,1,R27)</f>
        <v>1</v>
      </c>
      <c r="R27" s="32" t="str">
        <f>IF(O27&gt;0,P27/O27,"")</f>
        <v/>
      </c>
      <c r="S27" s="33"/>
      <c r="T27" s="2"/>
      <c r="U27" s="2"/>
      <c r="X27" s="2"/>
      <c r="Y27" s="2"/>
      <c r="AA27" s="34"/>
      <c r="AB27" s="34"/>
      <c r="AD27" s="47"/>
      <c r="AE27" s="2"/>
      <c r="AF27" s="2"/>
      <c r="AG27" s="2"/>
      <c r="AH27" s="2"/>
      <c r="AI27" s="2"/>
      <c r="AJ27" s="2"/>
      <c r="AK27" s="2"/>
      <c r="AL27" s="2"/>
      <c r="AM27" s="6"/>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row>
    <row r="28" spans="1:118" s="5" customFormat="1" ht="15.45" customHeight="1" x14ac:dyDescent="0.45">
      <c r="A28" s="71"/>
      <c r="B28" s="26">
        <f>'[1]集計（比較用）'!B28</f>
        <v>20</v>
      </c>
      <c r="C28" s="27" t="str">
        <f>'[1]集計（比較用）'!C28</f>
        <v>大ハンマー</v>
      </c>
      <c r="D28" s="41" t="str">
        <f>[1]新基準の到達目安!D28</f>
        <v>町内会数×2</v>
      </c>
      <c r="E28" s="29"/>
      <c r="F28" s="30"/>
      <c r="G28" s="31">
        <f t="shared" si="1"/>
        <v>0</v>
      </c>
      <c r="H28" s="32"/>
      <c r="I28" s="33"/>
      <c r="J28" s="2"/>
      <c r="K28" s="40"/>
      <c r="L28" s="26">
        <f>'[1]集計（比較用）'!B73</f>
        <v>64</v>
      </c>
      <c r="M28" s="73" t="str">
        <f>'[1]集計（比較用）'!C73</f>
        <v>災害用パーテーション</v>
      </c>
      <c r="N28" s="41"/>
      <c r="O28" s="29"/>
      <c r="P28" s="74"/>
      <c r="Q28" s="31"/>
      <c r="R28" s="32"/>
      <c r="S28" s="33"/>
      <c r="T28" s="2"/>
      <c r="U28" s="2"/>
      <c r="X28" s="2"/>
      <c r="Y28" s="2"/>
      <c r="AA28" s="34"/>
      <c r="AB28" s="34"/>
      <c r="AD28" s="47"/>
      <c r="AE28" s="2"/>
      <c r="AF28" s="2"/>
      <c r="AG28" s="2"/>
      <c r="AH28" s="2"/>
      <c r="AI28" s="2"/>
      <c r="AJ28" s="2"/>
      <c r="AK28" s="2"/>
      <c r="AL28" s="2"/>
      <c r="AM28" s="6"/>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row>
    <row r="29" spans="1:118" s="5" customFormat="1" ht="15.45" customHeight="1" x14ac:dyDescent="0.45">
      <c r="A29" s="83"/>
      <c r="B29" s="26">
        <f>'[1]集計（比較用）'!B29</f>
        <v>21</v>
      </c>
      <c r="C29" s="27" t="str">
        <f>'[1]集計（比較用）'!C29</f>
        <v>梯子（はしご）（脚立含む）</v>
      </c>
      <c r="D29" s="41" t="str">
        <f>[1]新基準の到達目安!D29</f>
        <v>町内会数×1</v>
      </c>
      <c r="E29" s="29"/>
      <c r="F29" s="30"/>
      <c r="G29" s="31">
        <f t="shared" si="1"/>
        <v>0</v>
      </c>
      <c r="H29" s="32"/>
      <c r="I29" s="33"/>
      <c r="J29" s="2"/>
      <c r="K29" s="40"/>
      <c r="L29" s="26">
        <f>'[1]集計（比較用）'!B74</f>
        <v>65</v>
      </c>
      <c r="M29" s="73" t="str">
        <f>'[1]集計（比較用）'!C74</f>
        <v>ベッド（段ボール、他）</v>
      </c>
      <c r="N29" s="41"/>
      <c r="O29" s="29"/>
      <c r="P29" s="74"/>
      <c r="Q29" s="31"/>
      <c r="R29" s="32"/>
      <c r="S29" s="33"/>
      <c r="T29" s="2"/>
      <c r="U29" s="2"/>
      <c r="X29" s="2"/>
      <c r="Y29" s="2"/>
      <c r="AA29" s="34"/>
      <c r="AB29" s="34"/>
      <c r="AD29" s="47"/>
      <c r="AE29" s="2"/>
      <c r="AF29" s="2"/>
      <c r="AG29" s="2"/>
      <c r="AH29" s="2"/>
      <c r="AI29" s="2"/>
      <c r="AJ29" s="2"/>
      <c r="AK29" s="2"/>
      <c r="AL29" s="2"/>
      <c r="AM29" s="6"/>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row>
    <row r="30" spans="1:118" s="5" customFormat="1" ht="15.45" customHeight="1" x14ac:dyDescent="0.45">
      <c r="A30" s="40"/>
      <c r="B30" s="26">
        <f>'[1]集計（比較用）'!B30</f>
        <v>22</v>
      </c>
      <c r="C30" s="27" t="str">
        <f>'[1]集計（比較用）'!C30</f>
        <v>鋸（のこぎり）</v>
      </c>
      <c r="D30" s="41" t="str">
        <f>[1]新基準の到達目安!D30</f>
        <v>町内会数×3</v>
      </c>
      <c r="E30" s="29"/>
      <c r="F30" s="30"/>
      <c r="G30" s="31">
        <f t="shared" si="1"/>
        <v>0</v>
      </c>
      <c r="H30" s="32"/>
      <c r="I30" s="33"/>
      <c r="J30" s="2"/>
      <c r="K30" s="84"/>
      <c r="L30" s="65">
        <f>'[1]集計（比較用）'!B75</f>
        <v>66</v>
      </c>
      <c r="M30" s="73" t="str">
        <f>'[1]集計（比較用）'!C75</f>
        <v>災害用トイレ用品（便座等</v>
      </c>
      <c r="N30" s="41"/>
      <c r="O30" s="29"/>
      <c r="P30" s="85"/>
      <c r="Q30" s="37"/>
      <c r="R30" s="38"/>
      <c r="S30" s="39"/>
      <c r="T30" s="2"/>
      <c r="U30" s="2"/>
      <c r="X30" s="2"/>
      <c r="Y30" s="2"/>
      <c r="AA30" s="34"/>
      <c r="AB30" s="34"/>
      <c r="AD30" s="47"/>
      <c r="AE30" s="2"/>
      <c r="AF30" s="2"/>
      <c r="AG30" s="2"/>
      <c r="AH30" s="2"/>
      <c r="AI30" s="2"/>
      <c r="AJ30" s="2"/>
      <c r="AK30" s="2"/>
      <c r="AL30" s="2"/>
      <c r="AM30" s="6"/>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row>
    <row r="31" spans="1:118" s="5" customFormat="1" ht="15.45" customHeight="1" x14ac:dyDescent="0.45">
      <c r="A31" s="40"/>
      <c r="B31" s="26">
        <f>'[1]集計（比較用）'!B31</f>
        <v>23</v>
      </c>
      <c r="C31" s="27" t="str">
        <f>'[1]集計（比較用）'!C31</f>
        <v>つるはし</v>
      </c>
      <c r="D31" s="41" t="str">
        <f>[1]新基準の到達目安!D31</f>
        <v>町内会数×1</v>
      </c>
      <c r="E31" s="29"/>
      <c r="F31" s="30"/>
      <c r="G31" s="31">
        <f t="shared" si="1"/>
        <v>0</v>
      </c>
      <c r="H31" s="32"/>
      <c r="I31" s="33"/>
      <c r="J31" s="2"/>
      <c r="K31" s="84"/>
      <c r="L31" s="75"/>
      <c r="M31" s="123" t="e">
        <f>HLOOKUP($C$3,'[1]集計（比較用）'!$A$3:$CF$110,89,FALSE)</f>
        <v>#N/A</v>
      </c>
      <c r="N31" s="124"/>
      <c r="O31" s="125"/>
      <c r="P31" s="86"/>
      <c r="Q31" s="44"/>
      <c r="R31" s="45"/>
      <c r="S31" s="46"/>
      <c r="T31" s="2"/>
      <c r="U31" s="2"/>
      <c r="X31" s="2"/>
      <c r="Y31" s="2"/>
      <c r="AA31" s="34"/>
      <c r="AB31" s="34"/>
      <c r="AD31" s="47"/>
      <c r="AE31" s="2"/>
      <c r="AF31" s="2"/>
      <c r="AG31" s="2"/>
      <c r="AH31" s="2"/>
      <c r="AI31" s="2"/>
      <c r="AJ31" s="2"/>
      <c r="AK31" s="2"/>
      <c r="AL31" s="2"/>
      <c r="AM31" s="6"/>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row>
    <row r="32" spans="1:118" s="5" customFormat="1" ht="15.45" customHeight="1" x14ac:dyDescent="0.45">
      <c r="A32" s="40"/>
      <c r="B32" s="26">
        <f>'[1]集計（比較用）'!B32</f>
        <v>24</v>
      </c>
      <c r="C32" s="27" t="str">
        <f>'[1]集計（比較用）'!C32</f>
        <v>カケヤ</v>
      </c>
      <c r="D32" s="41" t="str">
        <f>[1]新基準の到達目安!D32</f>
        <v>町内会数×1</v>
      </c>
      <c r="E32" s="29"/>
      <c r="F32" s="30"/>
      <c r="G32" s="31">
        <f t="shared" si="1"/>
        <v>0</v>
      </c>
      <c r="H32" s="32"/>
      <c r="I32" s="33"/>
      <c r="J32" s="2"/>
      <c r="K32" s="84"/>
      <c r="L32" s="68"/>
      <c r="M32" s="126"/>
      <c r="N32" s="127"/>
      <c r="O32" s="128"/>
      <c r="P32" s="79"/>
      <c r="Q32" s="52"/>
      <c r="R32" s="53"/>
      <c r="S32" s="54"/>
      <c r="T32" s="2"/>
      <c r="U32" s="2"/>
      <c r="X32" s="2"/>
      <c r="Y32" s="2"/>
      <c r="AA32" s="34"/>
      <c r="AB32" s="34"/>
      <c r="AD32" s="47"/>
      <c r="AE32" s="2"/>
      <c r="AF32" s="2"/>
      <c r="AG32" s="2"/>
      <c r="AH32" s="2"/>
      <c r="AI32" s="2"/>
      <c r="AJ32" s="2"/>
      <c r="AK32" s="2"/>
      <c r="AL32" s="2"/>
      <c r="AM32" s="6"/>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row>
    <row r="33" spans="1:118" s="5" customFormat="1" ht="15.45" customHeight="1" x14ac:dyDescent="0.45">
      <c r="A33" s="40"/>
      <c r="B33" s="26">
        <f>'[1]集計（比較用）'!B33</f>
        <v>25</v>
      </c>
      <c r="C33" s="27" t="str">
        <f>'[1]集計（比較用）'!C33</f>
        <v>鉄線バサミ（ボルトクリッパー）</v>
      </c>
      <c r="D33" s="41" t="str">
        <f>[1]新基準の到達目安!D33</f>
        <v>町内会数×1</v>
      </c>
      <c r="E33" s="29"/>
      <c r="F33" s="30"/>
      <c r="G33" s="31">
        <f t="shared" si="1"/>
        <v>0</v>
      </c>
      <c r="H33" s="32"/>
      <c r="I33" s="33"/>
      <c r="J33" s="2"/>
      <c r="K33" s="84"/>
      <c r="L33" s="65">
        <f>'[1]集計（比較用）'!B76</f>
        <v>67</v>
      </c>
      <c r="M33" s="73" t="str">
        <f>'[1]集計（比較用）'!C76</f>
        <v>災害用トイレ消耗品</v>
      </c>
      <c r="N33" s="41"/>
      <c r="O33" s="29"/>
      <c r="P33" s="85"/>
      <c r="Q33" s="37"/>
      <c r="R33" s="38"/>
      <c r="S33" s="39"/>
      <c r="T33" s="2"/>
      <c r="U33" s="2"/>
      <c r="X33" s="2"/>
      <c r="Y33" s="2"/>
      <c r="AA33" s="34"/>
      <c r="AB33" s="34"/>
      <c r="AD33" s="47"/>
      <c r="AE33" s="2"/>
      <c r="AF33" s="2"/>
      <c r="AG33" s="2"/>
      <c r="AH33" s="2"/>
      <c r="AI33" s="2"/>
      <c r="AJ33" s="2"/>
      <c r="AK33" s="2"/>
      <c r="AL33" s="2"/>
      <c r="AM33" s="6"/>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row>
    <row r="34" spans="1:118" s="5" customFormat="1" ht="15.45" customHeight="1" x14ac:dyDescent="0.45">
      <c r="A34" s="40"/>
      <c r="B34" s="26">
        <f>'[1]集計（比較用）'!B34</f>
        <v>26</v>
      </c>
      <c r="C34" s="27" t="str">
        <f>'[1]集計（比較用）'!C34</f>
        <v>とび口</v>
      </c>
      <c r="D34" s="41" t="str">
        <f>[1]新基準の到達目安!D34</f>
        <v>町内会数×1</v>
      </c>
      <c r="E34" s="29"/>
      <c r="F34" s="30"/>
      <c r="G34" s="31">
        <f t="shared" si="1"/>
        <v>0</v>
      </c>
      <c r="H34" s="32"/>
      <c r="I34" s="33"/>
      <c r="J34" s="2"/>
      <c r="K34" s="84"/>
      <c r="L34" s="75"/>
      <c r="M34" s="123" t="e">
        <f>HLOOKUP($C$3,'[1]集計（比較用）'!$A$3:$CF$110,90,FALSE)</f>
        <v>#N/A</v>
      </c>
      <c r="N34" s="124"/>
      <c r="O34" s="125"/>
      <c r="P34" s="86"/>
      <c r="Q34" s="44"/>
      <c r="R34" s="45"/>
      <c r="S34" s="46"/>
      <c r="T34" s="2"/>
      <c r="U34" s="2"/>
      <c r="X34" s="2"/>
      <c r="Y34" s="2"/>
      <c r="AA34" s="34"/>
      <c r="AB34" s="34"/>
      <c r="AD34" s="47"/>
      <c r="AE34" s="2"/>
      <c r="AF34" s="2"/>
      <c r="AG34" s="2"/>
      <c r="AH34" s="2"/>
      <c r="AI34" s="2"/>
      <c r="AJ34" s="2"/>
      <c r="AK34" s="2"/>
      <c r="AL34" s="2"/>
      <c r="AM34" s="6"/>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c r="DE34" s="2"/>
      <c r="DF34" s="2"/>
      <c r="DG34" s="2"/>
      <c r="DH34" s="2"/>
      <c r="DI34" s="2"/>
      <c r="DJ34" s="2"/>
      <c r="DK34" s="2"/>
      <c r="DL34" s="2"/>
      <c r="DM34" s="2"/>
      <c r="DN34" s="2"/>
    </row>
    <row r="35" spans="1:118" s="5" customFormat="1" ht="15.45" customHeight="1" x14ac:dyDescent="0.45">
      <c r="A35" s="40"/>
      <c r="B35" s="26">
        <f>'[1]集計（比較用）'!B35</f>
        <v>27</v>
      </c>
      <c r="C35" s="27" t="str">
        <f>'[1]集計（比較用）'!C35</f>
        <v>弁慶（万能斧・トップマントビ）</v>
      </c>
      <c r="D35" s="41" t="str">
        <f>[1]新基準の到達目安!D35</f>
        <v>町内会数×1</v>
      </c>
      <c r="E35" s="29"/>
      <c r="F35" s="30"/>
      <c r="G35" s="31">
        <f t="shared" si="1"/>
        <v>0</v>
      </c>
      <c r="H35" s="32"/>
      <c r="I35" s="33"/>
      <c r="J35" s="2"/>
      <c r="K35" s="83"/>
      <c r="L35" s="68"/>
      <c r="M35" s="126"/>
      <c r="N35" s="127"/>
      <c r="O35" s="128"/>
      <c r="P35" s="79"/>
      <c r="Q35" s="52"/>
      <c r="R35" s="53"/>
      <c r="S35" s="54"/>
      <c r="T35" s="2"/>
      <c r="U35" s="2"/>
      <c r="V35" s="2"/>
      <c r="W35" s="2"/>
      <c r="X35" s="2"/>
      <c r="Y35" s="2"/>
      <c r="AA35" s="34"/>
      <c r="AB35" s="34"/>
      <c r="AD35" s="47"/>
      <c r="AE35" s="2"/>
      <c r="AF35" s="2"/>
      <c r="AG35" s="2"/>
      <c r="AH35" s="2"/>
      <c r="AI35" s="2"/>
      <c r="AJ35" s="2"/>
      <c r="AK35" s="2"/>
      <c r="AL35" s="2"/>
      <c r="AM35" s="6"/>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row>
    <row r="36" spans="1:118" s="5" customFormat="1" ht="15.45" customHeight="1" x14ac:dyDescent="0.45">
      <c r="A36" s="40"/>
      <c r="B36" s="26">
        <f>'[1]集計（比較用）'!B36</f>
        <v>28</v>
      </c>
      <c r="C36" s="27" t="str">
        <f>'[1]集計（比較用）'!C36</f>
        <v>ロープ</v>
      </c>
      <c r="D36" s="41" t="str">
        <f>[1]新基準の到達目安!D36</f>
        <v>町内会数×3</v>
      </c>
      <c r="E36" s="29"/>
      <c r="F36" s="30"/>
      <c r="G36" s="31">
        <f t="shared" si="1"/>
        <v>0</v>
      </c>
      <c r="H36" s="32"/>
      <c r="I36" s="33"/>
      <c r="J36" s="2"/>
      <c r="K36" s="84"/>
      <c r="L36" s="65">
        <f>'[1]集計（比較用）'!B77</f>
        <v>68</v>
      </c>
      <c r="M36" s="73" t="str">
        <f>'[1]集計（比較用）'!C77</f>
        <v>避難生活用品　その他(自炊用品以外）</v>
      </c>
      <c r="N36" s="41"/>
      <c r="O36" s="29"/>
      <c r="P36" s="85"/>
      <c r="Q36" s="37"/>
      <c r="R36" s="38"/>
      <c r="S36" s="39"/>
      <c r="T36" s="2"/>
      <c r="U36" s="2"/>
      <c r="X36" s="2"/>
      <c r="Y36" s="2"/>
      <c r="AA36" s="34"/>
      <c r="AB36" s="34"/>
      <c r="AD36" s="47"/>
      <c r="AE36" s="2"/>
      <c r="AF36" s="2"/>
      <c r="AG36" s="2"/>
      <c r="AH36" s="2"/>
      <c r="AI36" s="2"/>
      <c r="AJ36" s="2"/>
      <c r="AK36" s="2"/>
      <c r="AL36" s="2"/>
      <c r="AM36" s="6"/>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c r="DJ36" s="2"/>
      <c r="DK36" s="2"/>
      <c r="DL36" s="2"/>
      <c r="DM36" s="2"/>
      <c r="DN36" s="2"/>
    </row>
    <row r="37" spans="1:118" s="5" customFormat="1" ht="15.45" customHeight="1" x14ac:dyDescent="0.45">
      <c r="A37" s="40"/>
      <c r="B37" s="26">
        <f>'[1]集計（比較用）'!B37</f>
        <v>29</v>
      </c>
      <c r="C37" s="27" t="str">
        <f>'[1]集計（比較用）'!C37</f>
        <v>リヤカー</v>
      </c>
      <c r="D37" s="41" t="str">
        <f>[1]新基準の到達目安!D37</f>
        <v>町内会数×2</v>
      </c>
      <c r="E37" s="29"/>
      <c r="F37" s="30"/>
      <c r="G37" s="31">
        <f t="shared" si="1"/>
        <v>0</v>
      </c>
      <c r="H37" s="32"/>
      <c r="I37" s="33"/>
      <c r="J37" s="2"/>
      <c r="K37" s="83"/>
      <c r="L37" s="75"/>
      <c r="M37" s="123" t="e">
        <f>HLOOKUP($C$3,'[1]集計（比較用）'!$A$3:$CF$110,91,FALSE)</f>
        <v>#N/A</v>
      </c>
      <c r="N37" s="124"/>
      <c r="O37" s="125"/>
      <c r="P37" s="86"/>
      <c r="Q37" s="44"/>
      <c r="R37" s="45"/>
      <c r="S37" s="46"/>
      <c r="T37" s="2"/>
      <c r="U37" s="2"/>
      <c r="V37" s="2" t="s">
        <v>19</v>
      </c>
      <c r="W37" s="2"/>
      <c r="X37" s="2"/>
      <c r="Y37" s="2"/>
      <c r="AA37" s="34"/>
      <c r="AB37" s="34"/>
      <c r="AD37" s="47"/>
      <c r="AE37" s="2"/>
      <c r="AF37" s="2"/>
      <c r="AG37" s="2"/>
      <c r="AH37" s="2"/>
      <c r="AI37" s="2"/>
      <c r="AJ37" s="2"/>
      <c r="AK37" s="2"/>
      <c r="AL37" s="2"/>
      <c r="AM37" s="6"/>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row>
    <row r="38" spans="1:118" s="5" customFormat="1" ht="15.45" customHeight="1" x14ac:dyDescent="0.45">
      <c r="A38" s="40"/>
      <c r="B38" s="26">
        <f>'[1]集計（比較用）'!B38</f>
        <v>30</v>
      </c>
      <c r="C38" s="27" t="str">
        <f>'[1]集計（比較用）'!C38</f>
        <v>一輪車</v>
      </c>
      <c r="D38" s="41" t="str">
        <f>[1]新基準の到達目安!D38</f>
        <v>町内会数×0.5</v>
      </c>
      <c r="E38" s="29"/>
      <c r="F38" s="30"/>
      <c r="G38" s="31">
        <f t="shared" si="1"/>
        <v>0</v>
      </c>
      <c r="H38" s="32"/>
      <c r="I38" s="33"/>
      <c r="J38" s="2"/>
      <c r="K38" s="83"/>
      <c r="L38" s="75"/>
      <c r="M38" s="126"/>
      <c r="N38" s="127"/>
      <c r="O38" s="128"/>
      <c r="P38" s="86"/>
      <c r="Q38" s="52"/>
      <c r="R38" s="53"/>
      <c r="S38" s="54"/>
      <c r="T38" s="2"/>
      <c r="U38" s="2"/>
      <c r="V38" s="73" t="s">
        <v>20</v>
      </c>
      <c r="W38" s="73" t="s">
        <v>9</v>
      </c>
      <c r="X38" s="2"/>
      <c r="Y38" s="2"/>
      <c r="AA38" s="34"/>
      <c r="AB38" s="34"/>
      <c r="AD38" s="47"/>
      <c r="AE38" s="2"/>
      <c r="AF38" s="2"/>
      <c r="AG38" s="2"/>
      <c r="AH38" s="2"/>
      <c r="AI38" s="2"/>
      <c r="AJ38" s="2"/>
      <c r="AK38" s="2"/>
      <c r="AL38" s="2"/>
      <c r="AM38" s="6"/>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c r="DH38" s="2"/>
      <c r="DI38" s="2"/>
      <c r="DJ38" s="2"/>
      <c r="DK38" s="2"/>
      <c r="DL38" s="2"/>
      <c r="DM38" s="2"/>
      <c r="DN38" s="2"/>
    </row>
    <row r="39" spans="1:118" s="5" customFormat="1" ht="15.45" customHeight="1" x14ac:dyDescent="0.45">
      <c r="A39" s="40"/>
      <c r="B39" s="26">
        <f>'[1]集計（比較用）'!B39</f>
        <v>31</v>
      </c>
      <c r="C39" s="27" t="str">
        <f>'[1]集計（比較用）'!C39</f>
        <v>誘導灯</v>
      </c>
      <c r="D39" s="41" t="str">
        <f>[1]新基準の到達目安!D39</f>
        <v>町内会数×2</v>
      </c>
      <c r="E39" s="29"/>
      <c r="F39" s="30"/>
      <c r="G39" s="31">
        <f t="shared" si="1"/>
        <v>0</v>
      </c>
      <c r="H39" s="32"/>
      <c r="I39" s="33"/>
      <c r="J39" s="2"/>
      <c r="K39" s="83"/>
      <c r="L39" s="65">
        <f>'[1]集計（比較用）'!B78</f>
        <v>69</v>
      </c>
      <c r="M39" s="73" t="str">
        <f>'[1]集計（比較用）'!C78</f>
        <v>避難生活用品　その他（自炊用品以外）　消耗</v>
      </c>
      <c r="N39" s="26"/>
      <c r="O39" s="29"/>
      <c r="P39" s="85"/>
      <c r="Q39" s="37"/>
      <c r="R39" s="38"/>
      <c r="S39" s="39"/>
      <c r="T39" s="2"/>
      <c r="U39" s="2"/>
      <c r="V39" s="73">
        <v>0</v>
      </c>
      <c r="W39" s="73" t="s">
        <v>21</v>
      </c>
      <c r="X39" s="2"/>
      <c r="Y39" s="2"/>
      <c r="AA39" s="34"/>
      <c r="AB39" s="34"/>
      <c r="AD39" s="47"/>
      <c r="AE39" s="2"/>
      <c r="AF39" s="2"/>
      <c r="AG39" s="2"/>
      <c r="AH39" s="2"/>
      <c r="AI39" s="2"/>
      <c r="AJ39" s="2"/>
      <c r="AK39" s="2"/>
      <c r="AL39" s="2"/>
      <c r="AM39" s="6"/>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c r="DH39" s="2"/>
      <c r="DI39" s="2"/>
      <c r="DJ39" s="2"/>
      <c r="DK39" s="2"/>
      <c r="DL39" s="2"/>
      <c r="DM39" s="2"/>
      <c r="DN39" s="2"/>
    </row>
    <row r="40" spans="1:118" s="5" customFormat="1" ht="15.45" customHeight="1" x14ac:dyDescent="0.45">
      <c r="A40" s="40"/>
      <c r="B40" s="26">
        <f>'[1]集計（比較用）'!B40</f>
        <v>32</v>
      </c>
      <c r="C40" s="27" t="str">
        <f>'[1]集計（比較用）'!C40</f>
        <v>ゴムボート</v>
      </c>
      <c r="D40" s="41" t="s">
        <v>16</v>
      </c>
      <c r="E40" s="29"/>
      <c r="F40" s="30"/>
      <c r="G40" s="31"/>
      <c r="H40" s="32"/>
      <c r="I40" s="33"/>
      <c r="J40" s="2"/>
      <c r="K40" s="83"/>
      <c r="L40" s="75"/>
      <c r="M40" s="123" t="e">
        <f>HLOOKUP($C$3,'[1]集計（比較用）'!$A$3:$CF$110,92,FALSE)</f>
        <v>#N/A</v>
      </c>
      <c r="N40" s="124"/>
      <c r="O40" s="125"/>
      <c r="P40" s="86"/>
      <c r="Q40" s="44"/>
      <c r="R40" s="45"/>
      <c r="S40" s="46"/>
      <c r="T40" s="2"/>
      <c r="V40" s="73">
        <v>0.25</v>
      </c>
      <c r="W40" s="73" t="s">
        <v>22</v>
      </c>
      <c r="X40" s="2"/>
      <c r="Y40" s="2"/>
      <c r="Z40" s="34"/>
      <c r="AA40" s="34"/>
      <c r="AB40" s="34"/>
      <c r="AC40" s="47"/>
      <c r="AD40" s="47"/>
      <c r="AE40" s="2"/>
      <c r="AF40" s="2"/>
      <c r="AG40" s="2"/>
      <c r="AH40" s="2"/>
      <c r="AI40" s="2"/>
      <c r="AJ40" s="2"/>
      <c r="AK40" s="2"/>
      <c r="AL40" s="2"/>
      <c r="AM40" s="6"/>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row>
    <row r="41" spans="1:118" s="5" customFormat="1" ht="15.45" customHeight="1" x14ac:dyDescent="0.45">
      <c r="A41" s="40"/>
      <c r="B41" s="65">
        <f>'[1]集計（比較用）'!B41</f>
        <v>33</v>
      </c>
      <c r="C41" s="27" t="str">
        <f>'[1]集計（比較用）'!C41</f>
        <v>救助用品　その他</v>
      </c>
      <c r="D41" s="41"/>
      <c r="E41" s="29"/>
      <c r="F41" s="66"/>
      <c r="G41" s="37"/>
      <c r="H41" s="38"/>
      <c r="I41" s="39"/>
      <c r="J41" s="2"/>
      <c r="K41" s="83"/>
      <c r="L41" s="68"/>
      <c r="M41" s="126"/>
      <c r="N41" s="127"/>
      <c r="O41" s="128"/>
      <c r="P41" s="79"/>
      <c r="Q41" s="52"/>
      <c r="R41" s="53"/>
      <c r="S41" s="54"/>
      <c r="T41" s="2"/>
      <c r="V41" s="73">
        <v>0.5</v>
      </c>
      <c r="W41" s="73" t="s">
        <v>23</v>
      </c>
      <c r="X41" s="2"/>
      <c r="Y41" s="2"/>
      <c r="Z41" s="34"/>
      <c r="AA41" s="34"/>
      <c r="AB41" s="34"/>
      <c r="AC41" s="47"/>
      <c r="AD41" s="47"/>
      <c r="AE41" s="2"/>
      <c r="AF41" s="2"/>
      <c r="AG41" s="2"/>
      <c r="AH41" s="2"/>
      <c r="AI41" s="2"/>
      <c r="AJ41" s="2"/>
      <c r="AK41" s="2"/>
      <c r="AL41" s="2"/>
      <c r="AM41" s="6"/>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row>
    <row r="42" spans="1:118" s="5" customFormat="1" ht="15.45" customHeight="1" x14ac:dyDescent="0.45">
      <c r="A42" s="83"/>
      <c r="B42" s="87"/>
      <c r="C42" s="123" t="e">
        <f>HLOOKUP($C$3,'[1]集計（比較用）'!$A$3:$CF$110,85,FALSE)</f>
        <v>#N/A</v>
      </c>
      <c r="D42" s="124"/>
      <c r="E42" s="125"/>
      <c r="F42" s="86"/>
      <c r="G42" s="88"/>
      <c r="H42" s="89"/>
      <c r="I42" s="90"/>
      <c r="J42" s="2"/>
      <c r="K42" s="83"/>
      <c r="L42" s="65">
        <f>'[1]集計（比較用）'!B79</f>
        <v>70</v>
      </c>
      <c r="M42" s="73" t="str">
        <f>'[1]集計（比較用）'!C79</f>
        <v>自炊用品　その他</v>
      </c>
      <c r="N42" s="41"/>
      <c r="O42" s="29"/>
      <c r="P42" s="85"/>
      <c r="Q42" s="37"/>
      <c r="R42" s="38"/>
      <c r="S42" s="39"/>
      <c r="V42" s="73">
        <v>0.75</v>
      </c>
      <c r="W42" s="73" t="s">
        <v>24</v>
      </c>
      <c r="X42" s="2"/>
      <c r="Y42" s="2"/>
      <c r="Z42" s="34"/>
      <c r="AA42" s="34"/>
      <c r="AB42" s="34"/>
      <c r="AD42" s="47"/>
      <c r="AE42" s="2"/>
      <c r="AF42" s="2"/>
      <c r="AG42" s="2"/>
      <c r="AH42" s="2"/>
      <c r="AI42" s="2"/>
      <c r="AJ42" s="2"/>
      <c r="AK42" s="2"/>
      <c r="AL42" s="2"/>
      <c r="AM42" s="6"/>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c r="DH42" s="2"/>
      <c r="DI42" s="2"/>
      <c r="DJ42" s="2"/>
      <c r="DK42" s="2"/>
      <c r="DL42" s="2"/>
      <c r="DM42" s="2"/>
      <c r="DN42" s="2"/>
    </row>
    <row r="43" spans="1:118" s="5" customFormat="1" ht="15.45" customHeight="1" x14ac:dyDescent="0.45">
      <c r="A43" s="83"/>
      <c r="B43" s="87"/>
      <c r="C43" s="126"/>
      <c r="D43" s="127"/>
      <c r="E43" s="128"/>
      <c r="F43" s="86"/>
      <c r="G43" s="80"/>
      <c r="H43" s="81"/>
      <c r="I43" s="82"/>
      <c r="J43" s="2"/>
      <c r="K43" s="83"/>
      <c r="L43" s="75"/>
      <c r="M43" s="123" t="e">
        <f>HLOOKUP($C$3,'[1]集計（比較用）'!$A$3:$CF$110,93,FALSE)</f>
        <v>#N/A</v>
      </c>
      <c r="N43" s="124"/>
      <c r="O43" s="125"/>
      <c r="P43" s="86"/>
      <c r="Q43" s="44"/>
      <c r="R43" s="45"/>
      <c r="S43" s="46"/>
      <c r="V43" s="73">
        <v>1</v>
      </c>
      <c r="W43" s="73" t="s">
        <v>25</v>
      </c>
      <c r="X43" s="2"/>
      <c r="Y43" s="2"/>
      <c r="Z43" s="34"/>
      <c r="AA43" s="34"/>
      <c r="AB43" s="34"/>
      <c r="AD43" s="47"/>
      <c r="AE43" s="2"/>
      <c r="AF43" s="2"/>
      <c r="AG43" s="2"/>
      <c r="AH43" s="2"/>
      <c r="AI43" s="2"/>
      <c r="AJ43" s="2"/>
      <c r="AK43" s="2"/>
      <c r="AL43" s="2"/>
      <c r="AM43" s="6"/>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row>
    <row r="44" spans="1:118" s="5" customFormat="1" ht="15.45" customHeight="1" x14ac:dyDescent="0.45">
      <c r="A44" s="83"/>
      <c r="B44" s="65">
        <f>'[1]集計（比較用）'!B42</f>
        <v>34</v>
      </c>
      <c r="C44" s="27" t="str">
        <f>'[1]集計（比較用）'!C42</f>
        <v>救助用品　その他　消耗</v>
      </c>
      <c r="D44" s="41"/>
      <c r="E44" s="29"/>
      <c r="F44" s="66"/>
      <c r="G44" s="31"/>
      <c r="H44" s="32"/>
      <c r="I44" s="33"/>
      <c r="J44" s="2"/>
      <c r="K44" s="83"/>
      <c r="L44" s="68"/>
      <c r="M44" s="126"/>
      <c r="N44" s="127"/>
      <c r="O44" s="128"/>
      <c r="P44" s="79"/>
      <c r="Q44" s="52"/>
      <c r="R44" s="53"/>
      <c r="S44" s="54"/>
      <c r="V44" s="73">
        <v>1.01</v>
      </c>
      <c r="W44" s="73" t="s">
        <v>26</v>
      </c>
      <c r="X44" s="2"/>
      <c r="Y44" s="2"/>
      <c r="Z44" s="34"/>
      <c r="AA44" s="34"/>
      <c r="AB44" s="34"/>
      <c r="AD44" s="47"/>
      <c r="AE44" s="2"/>
      <c r="AF44" s="2"/>
      <c r="AG44" s="2"/>
      <c r="AH44" s="2"/>
      <c r="AI44" s="2"/>
      <c r="AJ44" s="2"/>
      <c r="AK44" s="2"/>
      <c r="AL44" s="2"/>
      <c r="AM44" s="6"/>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row>
    <row r="45" spans="1:118" s="5" customFormat="1" ht="15.45" customHeight="1" x14ac:dyDescent="0.45">
      <c r="A45" s="72"/>
      <c r="B45" s="91"/>
      <c r="C45" s="137" t="e">
        <f>HLOOKUP($C$3,'[1]集計（比較用）'!$A$3:$CF$110,86,FALSE)</f>
        <v>#N/A</v>
      </c>
      <c r="D45" s="138"/>
      <c r="E45" s="139"/>
      <c r="F45" s="69"/>
      <c r="G45" s="92"/>
      <c r="H45" s="93"/>
      <c r="I45" s="94"/>
      <c r="J45" s="2"/>
      <c r="K45" s="95"/>
      <c r="L45" s="65">
        <f>'[1]集計（比較用）'!B80</f>
        <v>71</v>
      </c>
      <c r="M45" s="73" t="str">
        <f>'[1]集計（比較用）'!C80</f>
        <v>自炊用品　その他　消耗品</v>
      </c>
      <c r="N45" s="41"/>
      <c r="O45" s="29"/>
      <c r="P45" s="85"/>
      <c r="Q45" s="37"/>
      <c r="R45" s="38"/>
      <c r="S45" s="39"/>
      <c r="T45" s="2"/>
      <c r="V45" s="2"/>
      <c r="W45" s="2"/>
      <c r="X45" s="2"/>
      <c r="Y45" s="2"/>
      <c r="Z45" s="34"/>
      <c r="AA45" s="34"/>
      <c r="AB45" s="34"/>
      <c r="AC45" s="47"/>
      <c r="AD45" s="47"/>
      <c r="AE45" s="2"/>
      <c r="AF45" s="2"/>
      <c r="AG45" s="2"/>
      <c r="AH45" s="2"/>
      <c r="AI45" s="2"/>
      <c r="AJ45" s="2"/>
      <c r="AK45" s="2"/>
      <c r="AL45" s="2"/>
      <c r="AM45" s="6"/>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row>
    <row r="46" spans="1:118" ht="15.45" customHeight="1" x14ac:dyDescent="0.45">
      <c r="A46" s="25" t="s">
        <v>27</v>
      </c>
      <c r="B46" s="26">
        <f>'[1]集計（比較用）'!B43</f>
        <v>35</v>
      </c>
      <c r="C46" s="27" t="str">
        <f>'[1]集計（比較用）'!C43</f>
        <v>担架</v>
      </c>
      <c r="D46" s="41" t="str">
        <f>[1]新基準の到達目安!D43</f>
        <v>町内会数×1</v>
      </c>
      <c r="E46" s="29"/>
      <c r="F46" s="30"/>
      <c r="G46" s="31">
        <f>IF(H46&gt;1,1,H46)</f>
        <v>0</v>
      </c>
      <c r="H46" s="32"/>
      <c r="I46" s="33"/>
      <c r="K46" s="83"/>
      <c r="L46" s="78"/>
      <c r="M46" s="137" t="e">
        <f>HLOOKUP($C$3,'[1]集計（比較用）'!$A$3:$CF$110,94,FALSE)</f>
        <v>#N/A</v>
      </c>
      <c r="N46" s="138"/>
      <c r="O46" s="139"/>
      <c r="P46" s="79"/>
      <c r="Q46" s="80"/>
      <c r="R46" s="81"/>
      <c r="S46" s="82"/>
      <c r="T46" s="5"/>
      <c r="U46" s="5"/>
      <c r="Y46" s="2" t="s">
        <v>18</v>
      </c>
      <c r="Z46" s="34"/>
      <c r="AA46" s="34"/>
      <c r="AB46" s="34"/>
      <c r="AC46" s="47"/>
      <c r="AD46" s="47"/>
      <c r="AM46" s="6"/>
    </row>
    <row r="47" spans="1:118" s="5" customFormat="1" ht="15.45" customHeight="1" x14ac:dyDescent="0.45">
      <c r="A47" s="40"/>
      <c r="B47" s="26">
        <f>'[1]集計（比較用）'!B44</f>
        <v>36</v>
      </c>
      <c r="C47" s="27" t="str">
        <f>'[1]集計（比較用）'!C44</f>
        <v>救急セット</v>
      </c>
      <c r="D47" s="41" t="str">
        <f>[1]新基準の到達目安!D44</f>
        <v>町内会数×2</v>
      </c>
      <c r="E47" s="29"/>
      <c r="F47" s="30"/>
      <c r="G47" s="31">
        <f>IF(H47&gt;1,1,H47)</f>
        <v>0</v>
      </c>
      <c r="H47" s="32"/>
      <c r="I47" s="33"/>
      <c r="J47" s="2"/>
      <c r="K47" s="83"/>
      <c r="L47" s="65">
        <f>'[1]集計（比較用）'!B81</f>
        <v>72</v>
      </c>
      <c r="M47" s="73" t="str">
        <f>'[1]集計（比較用）'!C81</f>
        <v>その他用品</v>
      </c>
      <c r="N47" s="41"/>
      <c r="O47" s="29"/>
      <c r="P47" s="85"/>
      <c r="Q47" s="37"/>
      <c r="R47" s="38"/>
      <c r="S47" s="39"/>
      <c r="U47" s="2"/>
      <c r="V47" s="2"/>
      <c r="W47" s="2"/>
      <c r="X47" s="2"/>
      <c r="Y47" s="2" t="s">
        <v>18</v>
      </c>
      <c r="Z47" s="34"/>
      <c r="AA47" s="34"/>
      <c r="AB47" s="34"/>
      <c r="AC47" s="47"/>
      <c r="AD47" s="47"/>
      <c r="AE47" s="2"/>
      <c r="AF47" s="2"/>
      <c r="AG47" s="2"/>
      <c r="AH47" s="2"/>
      <c r="AI47" s="2"/>
      <c r="AJ47" s="2"/>
      <c r="AK47" s="2"/>
      <c r="AL47" s="2"/>
      <c r="AM47" s="6"/>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row>
    <row r="48" spans="1:118" s="5" customFormat="1" ht="15.45" customHeight="1" x14ac:dyDescent="0.45">
      <c r="A48" s="40"/>
      <c r="B48" s="26">
        <f>'[1]集計（比較用）'!B45</f>
        <v>37</v>
      </c>
      <c r="C48" s="27" t="str">
        <f>'[1]集計（比較用）'!C45</f>
        <v>AED</v>
      </c>
      <c r="D48" s="41" t="s">
        <v>16</v>
      </c>
      <c r="E48" s="29"/>
      <c r="F48" s="30"/>
      <c r="G48" s="31"/>
      <c r="H48" s="32"/>
      <c r="I48" s="33"/>
      <c r="J48" s="2"/>
      <c r="K48" s="83"/>
      <c r="L48" s="87"/>
      <c r="M48" s="140" t="e">
        <f>HLOOKUP($C$3,'[1]集計（比較用）'!$A$3:$CF$110,95,FALSE)</f>
        <v>#N/A</v>
      </c>
      <c r="N48" s="141"/>
      <c r="O48" s="142"/>
      <c r="P48" s="86"/>
      <c r="Q48" s="88"/>
      <c r="R48" s="89"/>
      <c r="S48" s="90"/>
      <c r="V48" s="2"/>
      <c r="W48" s="2"/>
      <c r="Y48" s="2" t="s">
        <v>18</v>
      </c>
      <c r="Z48" s="34"/>
      <c r="AA48" s="34"/>
      <c r="AB48" s="34"/>
      <c r="AC48" s="47"/>
      <c r="AD48" s="47"/>
      <c r="AE48" s="2"/>
      <c r="AF48" s="2"/>
      <c r="AG48" s="2"/>
      <c r="AH48" s="2"/>
      <c r="AI48" s="2"/>
      <c r="AJ48" s="2"/>
      <c r="AK48" s="2"/>
      <c r="AL48" s="2"/>
      <c r="AM48" s="6"/>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row>
    <row r="49" spans="1:118" s="5" customFormat="1" ht="15.45" customHeight="1" x14ac:dyDescent="0.45">
      <c r="A49" s="40"/>
      <c r="B49" s="26">
        <f>'[1]集計（比較用）'!B46</f>
        <v>38</v>
      </c>
      <c r="C49" s="27" t="str">
        <f>'[1]集計（比較用）'!C46</f>
        <v>三角巾（練習用）</v>
      </c>
      <c r="D49" s="41"/>
      <c r="E49" s="29"/>
      <c r="F49" s="30"/>
      <c r="G49" s="31"/>
      <c r="H49" s="32"/>
      <c r="I49" s="33"/>
      <c r="J49" s="2"/>
      <c r="K49" s="77"/>
      <c r="L49" s="78"/>
      <c r="M49" s="143"/>
      <c r="N49" s="144"/>
      <c r="O49" s="145"/>
      <c r="P49" s="79"/>
      <c r="Q49" s="80"/>
      <c r="R49" s="81"/>
      <c r="S49" s="82"/>
      <c r="V49" s="2"/>
      <c r="W49" s="2"/>
      <c r="Z49" s="34"/>
      <c r="AA49" s="34"/>
      <c r="AB49" s="34"/>
      <c r="AD49" s="47"/>
      <c r="AE49" s="2"/>
      <c r="AF49" s="2"/>
      <c r="AG49" s="2"/>
      <c r="AH49" s="2"/>
      <c r="AI49" s="2"/>
      <c r="AJ49" s="2"/>
      <c r="AK49" s="2"/>
      <c r="AL49" s="2"/>
      <c r="AM49" s="6"/>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row>
    <row r="50" spans="1:118" s="5" customFormat="1" ht="15.45" customHeight="1" x14ac:dyDescent="0.45">
      <c r="A50" s="40"/>
      <c r="B50" s="26">
        <f>'[1]集計（比較用）'!B47</f>
        <v>39</v>
      </c>
      <c r="C50" s="27" t="str">
        <f>'[1]集計（比較用）'!C47</f>
        <v>その他搬送用品</v>
      </c>
      <c r="D50" s="41"/>
      <c r="E50" s="29"/>
      <c r="F50" s="30"/>
      <c r="G50" s="31"/>
      <c r="H50" s="32"/>
      <c r="I50" s="33"/>
      <c r="J50" s="2"/>
      <c r="K50" s="5" t="s">
        <v>28</v>
      </c>
      <c r="L50" s="96"/>
      <c r="M50" s="2"/>
      <c r="N50" s="97"/>
      <c r="T50" s="2"/>
      <c r="V50" s="2"/>
      <c r="W50" s="2"/>
      <c r="X50" s="2"/>
      <c r="Z50" s="34"/>
      <c r="AA50" s="34"/>
      <c r="AB50" s="34"/>
      <c r="AD50" s="47"/>
      <c r="AE50" s="2"/>
      <c r="AF50" s="2"/>
      <c r="AG50" s="2"/>
      <c r="AH50" s="2"/>
      <c r="AI50" s="2"/>
      <c r="AJ50" s="2"/>
      <c r="AK50" s="2"/>
      <c r="AL50" s="2"/>
      <c r="AM50" s="6"/>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row>
    <row r="51" spans="1:118" ht="15.45" customHeight="1" x14ac:dyDescent="0.45">
      <c r="A51" s="40"/>
      <c r="B51" s="65">
        <f>'[1]集計（比較用）'!B48</f>
        <v>40</v>
      </c>
      <c r="C51" s="27" t="str">
        <f>'[1]集計（比較用）'!C48</f>
        <v>救急用品　その他</v>
      </c>
      <c r="D51" s="41"/>
      <c r="E51" s="29"/>
      <c r="F51" s="66"/>
      <c r="G51" s="37"/>
      <c r="H51" s="38"/>
      <c r="I51" s="39"/>
      <c r="Q51" s="2"/>
      <c r="U51" s="5"/>
      <c r="Z51" s="34"/>
      <c r="AA51" s="34"/>
      <c r="AB51" s="34"/>
      <c r="AD51" s="47"/>
      <c r="AM51" s="6"/>
    </row>
    <row r="52" spans="1:118" ht="15.45" customHeight="1" x14ac:dyDescent="0.45">
      <c r="A52" s="72"/>
      <c r="B52" s="51"/>
      <c r="C52" s="137" t="e">
        <f>HLOOKUP($C$3,'[1]集計（比較用）'!$A$3:$CF$110,87,FALSE)</f>
        <v>#N/A</v>
      </c>
      <c r="D52" s="138"/>
      <c r="E52" s="139"/>
      <c r="F52" s="98"/>
      <c r="G52" s="99"/>
      <c r="H52" s="81"/>
      <c r="I52" s="100"/>
      <c r="O52" s="73"/>
      <c r="P52" s="101" t="s">
        <v>29</v>
      </c>
      <c r="Q52" s="102" t="s">
        <v>30</v>
      </c>
      <c r="U52" s="5"/>
      <c r="Z52" s="34"/>
      <c r="AA52" s="34"/>
      <c r="AB52" s="34"/>
      <c r="AD52" s="47"/>
      <c r="AM52" s="6"/>
    </row>
    <row r="53" spans="1:118" ht="15.45" customHeight="1" x14ac:dyDescent="0.45">
      <c r="A53" s="72"/>
      <c r="B53" s="65">
        <f>'[1]集計（比較用）'!B49</f>
        <v>41</v>
      </c>
      <c r="C53" s="27" t="str">
        <f>'[1]集計（比較用）'!C49</f>
        <v>救急用品　その他　消耗</v>
      </c>
      <c r="D53" s="41"/>
      <c r="E53" s="29"/>
      <c r="F53" s="66"/>
      <c r="G53" s="37"/>
      <c r="H53" s="38"/>
      <c r="I53" s="39"/>
      <c r="O53" s="103" t="s">
        <v>31</v>
      </c>
      <c r="P53" s="104">
        <f>SUM(G5:G7)*100/COUNTA(G5:G7)</f>
        <v>0</v>
      </c>
      <c r="Q53" s="102">
        <v>100</v>
      </c>
      <c r="Z53" s="34"/>
      <c r="AA53" s="34"/>
      <c r="AB53" s="34"/>
      <c r="AD53" s="47"/>
      <c r="AM53" s="6"/>
    </row>
    <row r="54" spans="1:118" ht="15.45" customHeight="1" thickBot="1" x14ac:dyDescent="0.5">
      <c r="A54" s="105"/>
      <c r="B54" s="106"/>
      <c r="C54" s="146" t="e">
        <f>HLOOKUP($C$3,'[1]集計（比較用）'!$A$3:$CF$110,88,FALSE)</f>
        <v>#N/A</v>
      </c>
      <c r="D54" s="147"/>
      <c r="E54" s="148"/>
      <c r="F54" s="107"/>
      <c r="G54" s="108"/>
      <c r="H54" s="109"/>
      <c r="I54" s="110"/>
      <c r="O54" s="103" t="s">
        <v>32</v>
      </c>
      <c r="P54" s="104">
        <f>SUM(G12:G17)*100/COUNTA(G12:G17)</f>
        <v>0</v>
      </c>
      <c r="Q54" s="102">
        <v>100</v>
      </c>
      <c r="Z54" s="34"/>
      <c r="AA54" s="34"/>
      <c r="AB54" s="34"/>
      <c r="AD54" s="47"/>
      <c r="AM54" s="6"/>
    </row>
    <row r="55" spans="1:118" ht="15.45" customHeight="1" x14ac:dyDescent="0.45">
      <c r="A55" s="111" t="s">
        <v>33</v>
      </c>
      <c r="B55" s="26">
        <f>'[1]集計（比較用）'!B82</f>
        <v>73</v>
      </c>
      <c r="C55" s="27" t="str">
        <f>'[1]集計（比較用）'!C82</f>
        <v>非常用食料（アルファ化米）（食）</v>
      </c>
      <c r="D55" s="41"/>
      <c r="E55" s="27"/>
      <c r="F55" s="74"/>
      <c r="G55" s="31"/>
      <c r="H55" s="32"/>
      <c r="I55" s="33"/>
      <c r="O55" s="103" t="s">
        <v>34</v>
      </c>
      <c r="P55" s="104">
        <f>(SUM(G22:G40)*100)/COUNTA(G22:G40)</f>
        <v>0</v>
      </c>
      <c r="Q55" s="102">
        <v>100</v>
      </c>
      <c r="Z55" s="34"/>
      <c r="AA55" s="34"/>
      <c r="AB55" s="34"/>
      <c r="AD55" s="47"/>
      <c r="AM55" s="6"/>
    </row>
    <row r="56" spans="1:118" ht="15.45" customHeight="1" x14ac:dyDescent="0.45">
      <c r="A56" s="83"/>
      <c r="B56" s="26">
        <f>'[1]集計（比較用）'!B83</f>
        <v>74</v>
      </c>
      <c r="C56" s="27" t="str">
        <f>'[1]集計（比較用）'!C83</f>
        <v>非常用食料（その他）（食）</v>
      </c>
      <c r="D56" s="41"/>
      <c r="E56" s="27"/>
      <c r="F56" s="74"/>
      <c r="G56" s="31"/>
      <c r="H56" s="32"/>
      <c r="I56" s="33"/>
      <c r="O56" s="73" t="s">
        <v>27</v>
      </c>
      <c r="P56" s="104">
        <f>(SUM(G46:G50)*100)/COUNTA(G46:G50)</f>
        <v>0</v>
      </c>
      <c r="Q56" s="102">
        <v>101</v>
      </c>
      <c r="X56" s="5"/>
      <c r="Z56" s="34"/>
      <c r="AA56" s="34"/>
      <c r="AB56" s="34"/>
      <c r="AD56" s="47"/>
      <c r="AM56" s="6"/>
    </row>
    <row r="57" spans="1:118" s="5" customFormat="1" ht="15.45" customHeight="1" thickBot="1" x14ac:dyDescent="0.5">
      <c r="A57" s="112"/>
      <c r="B57" s="113">
        <f>'[1]集計（比較用）'!B84</f>
        <v>75</v>
      </c>
      <c r="C57" s="114" t="str">
        <f>'[1]集計（比較用）'!C84</f>
        <v>非常用飲料水（L)</v>
      </c>
      <c r="D57" s="115"/>
      <c r="E57" s="114"/>
      <c r="F57" s="116"/>
      <c r="G57" s="117"/>
      <c r="H57" s="118"/>
      <c r="I57" s="119"/>
      <c r="J57" s="2"/>
      <c r="K57" s="2"/>
      <c r="L57" s="2"/>
      <c r="M57" s="2"/>
      <c r="N57" s="3"/>
      <c r="O57" s="103" t="s">
        <v>35</v>
      </c>
      <c r="P57" s="104">
        <f>(SUM(Q5:Q29)*100)/COUNTA(Q5:Q29)</f>
        <v>100</v>
      </c>
      <c r="Q57" s="102">
        <v>100</v>
      </c>
      <c r="T57" s="2"/>
      <c r="U57" s="2"/>
      <c r="V57" s="2"/>
      <c r="W57" s="2"/>
      <c r="Z57" s="34"/>
      <c r="AA57" s="34"/>
      <c r="AB57" s="34"/>
      <c r="AD57" s="47"/>
      <c r="AE57" s="2"/>
      <c r="AF57" s="2"/>
      <c r="AG57" s="2"/>
      <c r="AH57" s="2"/>
      <c r="AI57" s="2"/>
      <c r="AJ57" s="2"/>
      <c r="AK57" s="2"/>
      <c r="AL57" s="2"/>
      <c r="AM57" s="6"/>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row>
    <row r="58" spans="1:118" s="5" customFormat="1" ht="15.45" customHeight="1" x14ac:dyDescent="0.45">
      <c r="J58" s="2"/>
      <c r="K58" s="2"/>
      <c r="L58" s="2"/>
      <c r="M58" s="2"/>
      <c r="N58" s="3"/>
      <c r="T58" s="2"/>
      <c r="U58" s="2"/>
      <c r="V58" s="2"/>
      <c r="W58" s="2"/>
      <c r="X58" s="2"/>
      <c r="Z58" s="34"/>
      <c r="AA58" s="34"/>
      <c r="AB58" s="34"/>
      <c r="AD58" s="47"/>
      <c r="AE58" s="2"/>
      <c r="AF58" s="2"/>
      <c r="AG58" s="2"/>
      <c r="AH58" s="2"/>
      <c r="AI58" s="2"/>
      <c r="AJ58" s="2"/>
      <c r="AK58" s="2"/>
      <c r="AL58" s="2"/>
      <c r="AM58" s="6"/>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row>
    <row r="59" spans="1:118" s="5" customFormat="1" ht="15.45" customHeight="1" x14ac:dyDescent="0.45">
      <c r="J59" s="2"/>
      <c r="K59" s="2"/>
      <c r="L59" s="2"/>
      <c r="M59" s="2"/>
      <c r="N59" s="3"/>
      <c r="T59" s="2"/>
      <c r="V59" s="2"/>
      <c r="W59" s="2"/>
      <c r="X59" s="2"/>
      <c r="Z59" s="34"/>
      <c r="AA59" s="34"/>
      <c r="AB59" s="34"/>
      <c r="AC59" s="47"/>
      <c r="AD59" s="47"/>
      <c r="AE59" s="2"/>
      <c r="AF59" s="2"/>
      <c r="AG59" s="2"/>
      <c r="AH59" s="2"/>
      <c r="AI59" s="2"/>
      <c r="AJ59" s="2"/>
      <c r="AK59" s="2"/>
      <c r="AL59" s="2"/>
      <c r="AM59" s="6"/>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c r="CS59" s="2"/>
      <c r="CT59" s="2"/>
      <c r="CU59" s="2"/>
      <c r="CV59" s="2"/>
      <c r="CW59" s="2"/>
      <c r="CX59" s="2"/>
      <c r="CY59" s="2"/>
      <c r="CZ59" s="2"/>
      <c r="DA59" s="2"/>
      <c r="DB59" s="2"/>
      <c r="DC59" s="2"/>
      <c r="DD59" s="2"/>
      <c r="DE59" s="2"/>
      <c r="DF59" s="2"/>
      <c r="DG59" s="2"/>
      <c r="DH59" s="2"/>
      <c r="DI59" s="2"/>
      <c r="DJ59" s="2"/>
      <c r="DK59" s="2"/>
      <c r="DL59" s="2"/>
      <c r="DM59" s="2"/>
      <c r="DN59" s="2"/>
    </row>
    <row r="60" spans="1:118" s="5" customFormat="1" ht="15.45" hidden="1" customHeight="1" x14ac:dyDescent="0.45">
      <c r="D60" s="103" t="s">
        <v>36</v>
      </c>
      <c r="E60" s="120">
        <v>100</v>
      </c>
      <c r="F60" s="121">
        <f>(SUM(G46:G48)*100)/2</f>
        <v>0</v>
      </c>
      <c r="J60" s="2"/>
      <c r="K60" s="2"/>
      <c r="L60" s="2"/>
      <c r="M60" s="2"/>
      <c r="N60" s="3"/>
      <c r="T60" s="2"/>
      <c r="V60" s="2"/>
      <c r="W60" s="2"/>
      <c r="X60" s="2"/>
      <c r="Z60" s="34"/>
      <c r="AA60" s="34"/>
      <c r="AB60" s="34"/>
      <c r="AC60" s="47"/>
      <c r="AD60" s="47"/>
      <c r="AE60" s="2"/>
      <c r="AF60" s="2"/>
      <c r="AG60" s="2"/>
      <c r="AH60" s="2"/>
      <c r="AI60" s="2"/>
      <c r="AJ60" s="2"/>
      <c r="AK60" s="2"/>
      <c r="AL60" s="2"/>
      <c r="AM60" s="6"/>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c r="CS60" s="2"/>
      <c r="CT60" s="2"/>
      <c r="CU60" s="2"/>
      <c r="CV60" s="2"/>
      <c r="CW60" s="2"/>
      <c r="CX60" s="2"/>
      <c r="CY60" s="2"/>
      <c r="CZ60" s="2"/>
      <c r="DA60" s="2"/>
      <c r="DB60" s="2"/>
      <c r="DC60" s="2"/>
      <c r="DD60" s="2"/>
      <c r="DE60" s="2"/>
      <c r="DF60" s="2"/>
      <c r="DG60" s="2"/>
      <c r="DH60" s="2"/>
      <c r="DI60" s="2"/>
      <c r="DJ60" s="2"/>
      <c r="DK60" s="2"/>
      <c r="DL60" s="2"/>
      <c r="DM60" s="2"/>
      <c r="DN60" s="2"/>
    </row>
    <row r="61" spans="1:118" s="5" customFormat="1" ht="15.45" customHeight="1" x14ac:dyDescent="0.45">
      <c r="A61" s="1"/>
      <c r="B61" s="2"/>
      <c r="C61" s="2"/>
      <c r="D61" s="3"/>
      <c r="E61" s="2"/>
      <c r="F61" s="2"/>
      <c r="G61" s="4"/>
      <c r="I61" s="6"/>
      <c r="J61" s="2"/>
      <c r="K61" s="2"/>
      <c r="L61" s="2"/>
      <c r="M61" s="2"/>
      <c r="N61" s="3"/>
      <c r="T61" s="2"/>
      <c r="V61" s="2"/>
      <c r="W61" s="2"/>
      <c r="X61" s="2"/>
      <c r="Z61" s="34"/>
      <c r="AA61" s="34"/>
      <c r="AB61" s="34"/>
      <c r="AC61" s="47"/>
      <c r="AD61" s="47"/>
      <c r="AE61" s="2"/>
      <c r="AF61" s="2"/>
      <c r="AG61" s="2"/>
      <c r="AH61" s="2"/>
      <c r="AI61" s="2"/>
      <c r="AJ61" s="2"/>
      <c r="AK61" s="2"/>
      <c r="AL61" s="2"/>
      <c r="AM61" s="6"/>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c r="CW61" s="2"/>
      <c r="CX61" s="2"/>
      <c r="CY61" s="2"/>
      <c r="CZ61" s="2"/>
      <c r="DA61" s="2"/>
      <c r="DB61" s="2"/>
      <c r="DC61" s="2"/>
      <c r="DD61" s="2"/>
      <c r="DE61" s="2"/>
      <c r="DF61" s="2"/>
      <c r="DG61" s="2"/>
      <c r="DH61" s="2"/>
      <c r="DI61" s="2"/>
      <c r="DJ61" s="2"/>
      <c r="DK61" s="2"/>
      <c r="DL61" s="2"/>
      <c r="DM61" s="2"/>
      <c r="DN61" s="2"/>
    </row>
    <row r="62" spans="1:118" ht="15.45" customHeight="1" x14ac:dyDescent="0.45">
      <c r="D62" s="2"/>
      <c r="Q62" s="2"/>
      <c r="R62" s="2"/>
      <c r="U62" s="5"/>
      <c r="Z62" s="34"/>
      <c r="AA62" s="34"/>
      <c r="AB62" s="34"/>
      <c r="AC62" s="47"/>
      <c r="AD62" s="47"/>
      <c r="AM62" s="6"/>
    </row>
    <row r="63" spans="1:118" ht="15.45" customHeight="1" x14ac:dyDescent="0.45">
      <c r="D63" s="2"/>
      <c r="Q63" s="2"/>
      <c r="R63" s="2"/>
      <c r="T63" s="5"/>
      <c r="U63" s="5"/>
      <c r="Z63" s="34"/>
      <c r="AA63" s="34"/>
      <c r="AB63" s="34"/>
      <c r="AC63" s="47"/>
      <c r="AD63" s="47"/>
      <c r="AM63" s="6"/>
    </row>
    <row r="64" spans="1:118" ht="15.45" customHeight="1" x14ac:dyDescent="0.45">
      <c r="D64" s="2"/>
      <c r="N64" s="2"/>
      <c r="Q64" s="2"/>
      <c r="R64" s="2"/>
      <c r="T64" s="5"/>
      <c r="Z64" s="34"/>
      <c r="AA64" s="34"/>
      <c r="AB64" s="34"/>
      <c r="AC64" s="47"/>
      <c r="AD64" s="47"/>
      <c r="AM64" s="6"/>
    </row>
    <row r="65" spans="1:30" x14ac:dyDescent="0.45">
      <c r="D65" s="2"/>
      <c r="N65" s="2"/>
      <c r="Q65" s="2"/>
      <c r="R65" s="2"/>
      <c r="T65" s="5"/>
      <c r="Z65" s="34"/>
      <c r="AA65" s="34"/>
      <c r="AB65" s="34"/>
      <c r="AD65" s="47"/>
    </row>
    <row r="66" spans="1:30" x14ac:dyDescent="0.45">
      <c r="D66" s="2"/>
      <c r="T66" s="5"/>
      <c r="Z66" s="34"/>
      <c r="AA66" s="34"/>
      <c r="AB66" s="34"/>
      <c r="AD66" s="47"/>
    </row>
    <row r="67" spans="1:30" x14ac:dyDescent="0.45">
      <c r="A67" s="122"/>
      <c r="N67" s="2"/>
      <c r="O67" s="5"/>
      <c r="P67" s="5"/>
      <c r="Z67" s="34"/>
      <c r="AA67" s="34"/>
      <c r="AB67" s="34"/>
      <c r="AD67" s="47"/>
    </row>
    <row r="68" spans="1:30" x14ac:dyDescent="0.45">
      <c r="A68" s="122"/>
      <c r="B68" s="5"/>
      <c r="F68" s="5"/>
      <c r="G68" s="5"/>
      <c r="I68" s="5"/>
      <c r="N68" s="2"/>
      <c r="Q68" s="2"/>
      <c r="R68" s="2"/>
      <c r="Z68" s="34"/>
      <c r="AA68" s="34"/>
      <c r="AB68" s="34"/>
      <c r="AD68" s="47"/>
    </row>
    <row r="69" spans="1:30" x14ac:dyDescent="0.45">
      <c r="A69" s="122"/>
      <c r="B69" s="5"/>
      <c r="F69" s="5"/>
      <c r="G69" s="5"/>
      <c r="I69" s="5"/>
      <c r="N69" s="2"/>
      <c r="Q69" s="2"/>
      <c r="R69" s="2"/>
      <c r="U69" s="5"/>
      <c r="Z69" s="34"/>
      <c r="AA69" s="34"/>
      <c r="AB69" s="34"/>
      <c r="AD69" s="47"/>
    </row>
    <row r="70" spans="1:30" x14ac:dyDescent="0.45">
      <c r="A70" s="122"/>
      <c r="B70" s="5"/>
      <c r="F70" s="5"/>
      <c r="G70" s="5"/>
      <c r="I70" s="5"/>
      <c r="N70" s="2"/>
      <c r="P70" s="5"/>
      <c r="Q70" s="5"/>
      <c r="U70" s="5"/>
      <c r="Z70" s="34"/>
      <c r="AA70" s="34"/>
      <c r="AB70" s="34"/>
      <c r="AD70" s="47"/>
    </row>
    <row r="71" spans="1:30" x14ac:dyDescent="0.45">
      <c r="N71" s="2"/>
      <c r="P71" s="5"/>
      <c r="Q71" s="5"/>
      <c r="U71" s="5"/>
      <c r="Z71" s="34"/>
      <c r="AA71" s="34"/>
      <c r="AB71" s="34"/>
      <c r="AD71" s="47"/>
    </row>
    <row r="72" spans="1:30" x14ac:dyDescent="0.45">
      <c r="N72" s="2"/>
      <c r="P72" s="5"/>
      <c r="Q72" s="5"/>
      <c r="S72" s="5"/>
      <c r="U72" s="5"/>
      <c r="Z72" s="34"/>
      <c r="AA72" s="34"/>
      <c r="AB72" s="34"/>
      <c r="AD72" s="47"/>
    </row>
    <row r="73" spans="1:30" x14ac:dyDescent="0.45">
      <c r="N73" s="2"/>
      <c r="Q73" s="2"/>
      <c r="R73" s="2"/>
      <c r="S73" s="5"/>
      <c r="U73" s="5"/>
      <c r="Z73" s="34"/>
      <c r="AA73" s="34"/>
      <c r="AB73" s="34"/>
      <c r="AD73" s="47"/>
    </row>
    <row r="74" spans="1:30" x14ac:dyDescent="0.45">
      <c r="N74" s="2"/>
      <c r="S74" s="5"/>
      <c r="U74" s="5"/>
      <c r="Z74" s="34"/>
      <c r="AA74" s="34"/>
      <c r="AB74" s="34"/>
      <c r="AD74" s="47"/>
    </row>
    <row r="75" spans="1:30" x14ac:dyDescent="0.45">
      <c r="N75" s="2"/>
      <c r="P75" s="5"/>
      <c r="S75" s="5"/>
      <c r="U75" s="5"/>
      <c r="Z75" s="34"/>
      <c r="AA75" s="34"/>
      <c r="AB75" s="34"/>
      <c r="AD75" s="47"/>
    </row>
    <row r="76" spans="1:30" x14ac:dyDescent="0.45">
      <c r="N76" s="2"/>
      <c r="S76" s="5"/>
      <c r="Z76" s="34"/>
      <c r="AA76" s="34"/>
      <c r="AB76" s="34"/>
      <c r="AD76" s="47"/>
    </row>
    <row r="77" spans="1:30" x14ac:dyDescent="0.45">
      <c r="A77" s="122"/>
      <c r="N77" s="2"/>
      <c r="U77" s="5"/>
      <c r="Z77" s="34"/>
      <c r="AA77" s="34"/>
      <c r="AB77" s="34"/>
      <c r="AD77" s="47"/>
    </row>
    <row r="78" spans="1:30" x14ac:dyDescent="0.45">
      <c r="N78" s="2"/>
      <c r="U78" s="5"/>
      <c r="Z78" s="34"/>
      <c r="AA78" s="34"/>
      <c r="AB78" s="34"/>
      <c r="AD78" s="47"/>
    </row>
    <row r="79" spans="1:30" x14ac:dyDescent="0.45">
      <c r="N79" s="2"/>
      <c r="U79" s="5"/>
      <c r="Z79" s="34"/>
      <c r="AA79" s="34"/>
      <c r="AB79" s="34"/>
      <c r="AD79" s="47"/>
    </row>
    <row r="80" spans="1:30" x14ac:dyDescent="0.45">
      <c r="N80" s="2"/>
      <c r="U80" s="5"/>
      <c r="Z80" s="34"/>
      <c r="AA80" s="34"/>
      <c r="AB80" s="34"/>
      <c r="AD80" s="47"/>
    </row>
    <row r="81" spans="21:30" x14ac:dyDescent="0.45">
      <c r="U81" s="5"/>
      <c r="Z81" s="34"/>
      <c r="AA81" s="34"/>
      <c r="AB81" s="34"/>
      <c r="AD81" s="47"/>
    </row>
    <row r="82" spans="21:30" x14ac:dyDescent="0.45">
      <c r="Z82" s="34"/>
      <c r="AA82" s="34"/>
      <c r="AB82" s="34"/>
      <c r="AD82" s="47"/>
    </row>
    <row r="83" spans="21:30" x14ac:dyDescent="0.45">
      <c r="Z83" s="34"/>
      <c r="AA83" s="34"/>
      <c r="AB83" s="34"/>
      <c r="AD83" s="47"/>
    </row>
    <row r="84" spans="21:30" x14ac:dyDescent="0.45">
      <c r="Z84" s="34"/>
      <c r="AA84" s="34"/>
      <c r="AB84" s="34"/>
      <c r="AD84" s="47"/>
    </row>
    <row r="85" spans="21:30" x14ac:dyDescent="0.45">
      <c r="Z85" s="34"/>
      <c r="AA85" s="34"/>
      <c r="AB85" s="34"/>
      <c r="AD85" s="47"/>
    </row>
    <row r="86" spans="21:30" x14ac:dyDescent="0.45">
      <c r="Z86" s="34"/>
      <c r="AA86" s="34"/>
      <c r="AB86" s="34"/>
      <c r="AD86" s="47"/>
    </row>
    <row r="87" spans="21:30" x14ac:dyDescent="0.45">
      <c r="Z87" s="34"/>
      <c r="AA87" s="34"/>
      <c r="AB87" s="34"/>
      <c r="AD87" s="47"/>
    </row>
    <row r="88" spans="21:30" x14ac:dyDescent="0.45">
      <c r="Z88" s="34"/>
      <c r="AA88" s="34"/>
      <c r="AB88" s="34"/>
      <c r="AD88" s="47"/>
    </row>
    <row r="89" spans="21:30" x14ac:dyDescent="0.45">
      <c r="Z89" s="34"/>
      <c r="AA89" s="34"/>
      <c r="AB89" s="34"/>
      <c r="AD89" s="47"/>
    </row>
    <row r="90" spans="21:30" x14ac:dyDescent="0.45">
      <c r="U90" s="5"/>
      <c r="Z90" s="34"/>
      <c r="AA90" s="34"/>
      <c r="AB90" s="34"/>
      <c r="AD90" s="47"/>
    </row>
    <row r="91" spans="21:30" x14ac:dyDescent="0.45">
      <c r="U91" s="5"/>
      <c r="Z91" s="34"/>
      <c r="AA91" s="34"/>
      <c r="AB91" s="34"/>
      <c r="AD91" s="47"/>
    </row>
    <row r="92" spans="21:30" x14ac:dyDescent="0.45">
      <c r="U92" s="5"/>
      <c r="Z92" s="34"/>
      <c r="AA92" s="34"/>
      <c r="AB92" s="34"/>
      <c r="AD92" s="47"/>
    </row>
    <row r="93" spans="21:30" x14ac:dyDescent="0.45">
      <c r="Z93" s="34"/>
      <c r="AA93" s="34"/>
      <c r="AB93" s="34"/>
      <c r="AD93" s="47"/>
    </row>
    <row r="94" spans="21:30" x14ac:dyDescent="0.45">
      <c r="Z94" s="34"/>
      <c r="AA94" s="34"/>
      <c r="AB94" s="34"/>
      <c r="AD94" s="47"/>
    </row>
    <row r="95" spans="21:30" x14ac:dyDescent="0.45">
      <c r="Z95" s="34"/>
      <c r="AA95" s="34"/>
      <c r="AB95" s="34"/>
      <c r="AD95" s="47"/>
    </row>
    <row r="96" spans="21:30" x14ac:dyDescent="0.45">
      <c r="Z96" s="34"/>
      <c r="AA96" s="34"/>
      <c r="AB96" s="34"/>
      <c r="AD96" s="47"/>
    </row>
    <row r="97" spans="26:30" x14ac:dyDescent="0.45">
      <c r="Z97" s="34"/>
      <c r="AA97" s="34"/>
      <c r="AB97" s="34"/>
      <c r="AD97" s="47"/>
    </row>
    <row r="98" spans="26:30" x14ac:dyDescent="0.45">
      <c r="Z98" s="34"/>
      <c r="AA98" s="34"/>
      <c r="AB98" s="34"/>
      <c r="AD98" s="47"/>
    </row>
    <row r="99" spans="26:30" x14ac:dyDescent="0.45">
      <c r="Z99" s="34"/>
      <c r="AA99" s="34"/>
      <c r="AB99" s="34"/>
      <c r="AD99" s="47"/>
    </row>
    <row r="100" spans="26:30" x14ac:dyDescent="0.45">
      <c r="Z100" s="34"/>
      <c r="AA100" s="34"/>
      <c r="AB100" s="34"/>
      <c r="AD100" s="47"/>
    </row>
    <row r="101" spans="26:30" x14ac:dyDescent="0.45">
      <c r="Z101" s="34"/>
      <c r="AA101" s="34"/>
      <c r="AB101" s="34"/>
      <c r="AD101" s="47"/>
    </row>
    <row r="102" spans="26:30" x14ac:dyDescent="0.45">
      <c r="Z102" s="34"/>
      <c r="AA102" s="34"/>
      <c r="AB102" s="34"/>
      <c r="AD102" s="47"/>
    </row>
    <row r="103" spans="26:30" x14ac:dyDescent="0.45">
      <c r="Z103" s="34"/>
      <c r="AA103" s="34"/>
      <c r="AB103" s="34"/>
      <c r="AD103" s="47"/>
    </row>
    <row r="104" spans="26:30" x14ac:dyDescent="0.45">
      <c r="Z104" s="34"/>
      <c r="AA104" s="34"/>
      <c r="AB104" s="34"/>
    </row>
    <row r="105" spans="26:30" x14ac:dyDescent="0.45">
      <c r="Z105" s="34"/>
      <c r="AA105" s="34"/>
      <c r="AB105" s="34"/>
    </row>
    <row r="106" spans="26:30" x14ac:dyDescent="0.45">
      <c r="Z106" s="34"/>
      <c r="AA106" s="34"/>
      <c r="AB106" s="34"/>
    </row>
  </sheetData>
  <mergeCells count="17">
    <mergeCell ref="M46:O46"/>
    <mergeCell ref="M48:O49"/>
    <mergeCell ref="C52:E52"/>
    <mergeCell ref="C54:E54"/>
    <mergeCell ref="M34:O35"/>
    <mergeCell ref="M37:O38"/>
    <mergeCell ref="M40:O41"/>
    <mergeCell ref="C42:E43"/>
    <mergeCell ref="M43:O44"/>
    <mergeCell ref="C45:E45"/>
    <mergeCell ref="M31:O32"/>
    <mergeCell ref="A2:S2"/>
    <mergeCell ref="A3:B3"/>
    <mergeCell ref="J3:L3"/>
    <mergeCell ref="M3:S3"/>
    <mergeCell ref="C11:E11"/>
    <mergeCell ref="C20:E21"/>
  </mergeCells>
  <phoneticPr fontId="3"/>
  <conditionalFormatting sqref="C11 C20 M31 M34 M37 M40 C42 M43 C45 M46 M48 C52 C54">
    <cfRule type="cellIs" dxfId="1" priority="2" operator="equal">
      <formula>0</formula>
    </cfRule>
  </conditionalFormatting>
  <conditionalFormatting sqref="E5:E7 O5:O26 E10 E12:E19 E22:E41 O28:O30 O33 O36 O39 O42 E44 O45 E46:E51 O47 E53">
    <cfRule type="cellIs" dxfId="0" priority="1" operator="equal">
      <formula>0</formula>
    </cfRule>
  </conditionalFormatting>
  <pageMargins left="0.23622047244094491" right="0.23622047244094491" top="0.55118110236220474" bottom="0.15748031496062992" header="0.31496062992125984" footer="0.31496062992125984"/>
  <pageSetup paperSize="8" scale="71"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個別チャート (新基準) (2)</vt:lpstr>
      <vt:lpstr>'個別チャート (新基準) (2)'!Print_Area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松永　翼</dc:creator>
  <cp:lastModifiedBy>松永　翼</cp:lastModifiedBy>
  <cp:lastPrinted>2026-09-17T07:29:03Z</cp:lastPrinted>
  <dcterms:created xsi:type="dcterms:W3CDTF">2026-09-08T01:15:42Z</dcterms:created>
  <dcterms:modified xsi:type="dcterms:W3CDTF">2026-09-17T07:29:23Z</dcterms:modified>
</cp:coreProperties>
</file>